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b\Desktop\"/>
    </mc:Choice>
  </mc:AlternateContent>
  <xr:revisionPtr revIDLastSave="0" documentId="13_ncr:1_{037FEBF4-B568-45F4-A5B7-81554ACBF03D}" xr6:coauthVersionLast="46" xr6:coauthVersionMax="46" xr10:uidLastSave="{00000000-0000-0000-0000-000000000000}"/>
  <bookViews>
    <workbookView xWindow="396" yWindow="948" windowWidth="23016" windowHeight="12360" xr2:uid="{00000000-000D-0000-FFFF-FFFF00000000}"/>
  </bookViews>
  <sheets>
    <sheet name="Score sheet" sheetId="2" r:id="rId1"/>
    <sheet name="Definitions" sheetId="3" r:id="rId2"/>
  </sheets>
  <definedNames>
    <definedName name="_xlnm.Print_Area" localSheetId="0">'Score sheet'!$A$1:$L$51</definedName>
    <definedName name="_xlnm.Print_Titles" localSheetId="0">'Score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0" i="2" l="1"/>
  <c r="L101" i="2"/>
  <c r="L102" i="2"/>
  <c r="L103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52" i="2"/>
  <c r="L53" i="2"/>
  <c r="L54" i="2"/>
  <c r="L55" i="2"/>
  <c r="L56" i="2"/>
  <c r="L57" i="2"/>
  <c r="L58" i="2"/>
  <c r="L59" i="2"/>
  <c r="L60" i="2"/>
  <c r="L61" i="2"/>
  <c r="L30" i="2" l="1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" i="2" l="1"/>
  <c r="M79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M23" i="2" s="1"/>
  <c r="L24" i="2"/>
  <c r="L25" i="2"/>
  <c r="L26" i="2"/>
  <c r="L27" i="2"/>
  <c r="L28" i="2"/>
  <c r="L29" i="2"/>
  <c r="M11" i="2" l="1"/>
  <c r="M10" i="2"/>
  <c r="M78" i="2"/>
  <c r="M9" i="2"/>
  <c r="M90" i="2"/>
  <c r="M89" i="2"/>
  <c r="M81" i="2"/>
  <c r="M20" i="2"/>
  <c r="M8" i="2"/>
  <c r="M58" i="2"/>
  <c r="M80" i="2"/>
  <c r="M54" i="2"/>
  <c r="M64" i="2"/>
  <c r="M69" i="2"/>
  <c r="M19" i="2"/>
  <c r="M7" i="2"/>
  <c r="M97" i="2"/>
  <c r="M95" i="2"/>
  <c r="M77" i="2"/>
  <c r="M63" i="2"/>
  <c r="M57" i="2"/>
  <c r="M18" i="2"/>
  <c r="M6" i="2"/>
  <c r="M33" i="2"/>
  <c r="M49" i="2"/>
  <c r="M38" i="2"/>
  <c r="M37" i="2"/>
  <c r="M45" i="2"/>
  <c r="M31" i="2"/>
  <c r="M51" i="2"/>
  <c r="M83" i="2"/>
  <c r="M67" i="2"/>
  <c r="M76" i="2"/>
  <c r="M96" i="2"/>
  <c r="M5" i="2"/>
  <c r="M94" i="2"/>
  <c r="M102" i="2"/>
  <c r="M75" i="2"/>
  <c r="M84" i="2"/>
  <c r="M44" i="2"/>
  <c r="M41" i="2"/>
  <c r="M52" i="2"/>
  <c r="M82" i="2"/>
  <c r="M50" i="2"/>
  <c r="M16" i="2"/>
  <c r="M74" i="2"/>
  <c r="M103" i="2"/>
  <c r="M29" i="2"/>
  <c r="M28" i="2"/>
  <c r="M42" i="2"/>
  <c r="M59" i="2"/>
  <c r="M101" i="2"/>
  <c r="M86" i="2"/>
  <c r="M72" i="2"/>
  <c r="M32" i="2"/>
  <c r="M27" i="2"/>
  <c r="M15" i="2"/>
  <c r="M47" i="2"/>
  <c r="M85" i="2"/>
  <c r="M65" i="2"/>
  <c r="M62" i="2"/>
  <c r="M91" i="2"/>
  <c r="M46" i="2"/>
  <c r="M68" i="2"/>
  <c r="M30" i="2"/>
  <c r="M73" i="2"/>
  <c r="M21" i="2"/>
  <c r="M61" i="2"/>
  <c r="M17" i="2"/>
  <c r="M26" i="2"/>
  <c r="M14" i="2"/>
  <c r="M34" i="2"/>
  <c r="M70" i="2"/>
  <c r="M88" i="2"/>
  <c r="M55" i="2"/>
  <c r="M66" i="2"/>
  <c r="M39" i="2"/>
  <c r="M25" i="2"/>
  <c r="M13" i="2"/>
  <c r="M48" i="2"/>
  <c r="M71" i="2"/>
  <c r="M87" i="2"/>
  <c r="M99" i="2"/>
  <c r="M53" i="2"/>
  <c r="M43" i="2"/>
  <c r="M24" i="2"/>
  <c r="M12" i="2"/>
  <c r="M36" i="2"/>
  <c r="M92" i="2"/>
  <c r="M98" i="2"/>
  <c r="M60" i="2"/>
  <c r="M100" i="2"/>
  <c r="M35" i="2"/>
  <c r="M22" i="2"/>
  <c r="M93" i="2"/>
  <c r="M56" i="2"/>
  <c r="M40" i="2"/>
</calcChain>
</file>

<file path=xl/sharedStrings.xml><?xml version="1.0" encoding="utf-8"?>
<sst xmlns="http://schemas.openxmlformats.org/spreadsheetml/2006/main" count="338" uniqueCount="314">
  <si>
    <t>Commercialism avoided?
(0 - 1)</t>
  </si>
  <si>
    <t>Title of Presentation</t>
  </si>
  <si>
    <t>Importance/Weight(1-9)</t>
  </si>
  <si>
    <t>Total 
Score</t>
  </si>
  <si>
    <t>Rank</t>
  </si>
  <si>
    <t>Company</t>
  </si>
  <si>
    <t>#</t>
  </si>
  <si>
    <t>Comments</t>
  </si>
  <si>
    <t>Great Ideas Evaluation Criteria Definitions and Scoring Suggestions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</si>
  <si>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</si>
  <si>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Cross-Service Application</t>
    </r>
    <r>
      <rPr>
        <sz val="12"/>
        <rFont val="Times New Roman"/>
        <family val="1"/>
      </rPr>
      <t>: (0-5) Use the below scoring guidelines:</t>
    </r>
  </si>
  <si>
    <t>“5” if the idea is potentially applicable to all the Military Services &amp; DLA</t>
  </si>
  <si>
    <t>“4” if applicable to 4 of the Services/DLA</t>
  </si>
  <si>
    <t>“3” if applicable to 3 of the Services/DLA</t>
  </si>
  <si>
    <t>“2” if applicable to 2 of the Services/DLA</t>
  </si>
  <si>
    <t>“1” if applicable to only 1 of the Services/DLA</t>
  </si>
  <si>
    <t>“0” if not applicable to any of the Services/DLA</t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</si>
  <si>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</si>
  <si>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</si>
  <si>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r>
      <t>Technical Maturity</t>
    </r>
    <r>
      <rPr>
        <sz val="12"/>
        <rFont val="Times New Roman"/>
        <family val="1"/>
      </rPr>
      <t>: (0-1) How mature or ready is the technology?</t>
    </r>
  </si>
  <si>
    <t xml:space="preserve">Consider readiness, cost, safety, reduction in maintenance man-hours, reduced maintenance turn time, etc. </t>
  </si>
  <si>
    <t>Consider DoD maintenance needs, the cost of the idea, TRL, is there test data or valid simulation support for all performance claims, what program would it transition to,</t>
  </si>
  <si>
    <t xml:space="preserve">---- if 0 - 1, Score “0” for No and “1” for Yes; </t>
  </si>
  <si>
    <t>Maintenance-Centric ?            (0-9)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</si>
  <si>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</si>
  <si>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</si>
  <si>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</si>
  <si>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</si>
  <si>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 xml:space="preserve">Higher is better:   </t>
  </si>
  <si>
    <r>
      <rPr>
        <b/>
        <sz val="10"/>
        <rFont val="Arial"/>
        <family val="2"/>
      </rPr>
      <t>---- if 0 – 9, mark from “0” for Least and “9” for “Most” and 2 – 8 for “In-Between”</t>
    </r>
  </si>
  <si>
    <t>Abstract Author Name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</si>
  <si>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</si>
  <si>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</si>
  <si>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number between “0 - 9” based on your opinion of how much of the idea impacts maintenance.</t>
  </si>
  <si>
    <r>
      <t>Original Contribution to the State of the Art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criteria measures the originality of the idea. </t>
    </r>
  </si>
  <si>
    <t>If it is a new, potentially “game-changing” technology which could significantly change an established process, score it a “9”.</t>
  </si>
  <si>
    <t>If it is an old idea and application, score it "0".</t>
  </si>
  <si>
    <t>If it is a new pitch of an old idea, a modification of an existing capability, or a new idea, assign a number between “0 - 9” based on the originality of the idea.</t>
  </si>
  <si>
    <t>If a successfully demonstrated and currently available capability rate it a “9”.</t>
  </si>
  <si>
    <t>If it is only a concept or idea, score it a “0”.</t>
  </si>
  <si>
    <t>If neither a "0" and "9", assign a number between "0 - 9" based on TRL, successful demonstrations, prototype exists, or other technical maturity factors.</t>
  </si>
  <si>
    <t>Cross-Service application (0-5)</t>
  </si>
  <si>
    <r>
      <t>Potential to Benefit Maintenance</t>
    </r>
    <r>
      <rPr>
        <sz val="12"/>
        <rFont val="Times New Roman"/>
        <family val="1"/>
      </rPr>
      <t xml:space="preserve">: (0-9) Assign a score based on the idea’s potential to improve the effectiveness and/or efficiency of maintenance. </t>
    </r>
  </si>
  <si>
    <t>Assign a “9” for a potentially significant benefit, and lower scores as the potential decreases. Assign “0” if the idea has no potential.</t>
  </si>
  <si>
    <r>
      <t>Feasible and Practical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</si>
  <si>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>and how could it be implemented. Assign a “9” for the most viable ideas, a “0” for the least viable ones, and assign an appropriate value for those in-between.</t>
  </si>
  <si>
    <t>Edlore</t>
  </si>
  <si>
    <t>CTMA Technology Competition Criteria 2021</t>
  </si>
  <si>
    <t>TIP Technologies</t>
  </si>
  <si>
    <t>Cumulus Digital Systems, Inc.</t>
  </si>
  <si>
    <t>ALAE Solutions</t>
  </si>
  <si>
    <t xml:space="preserve"> PTC</t>
  </si>
  <si>
    <t>IoTFlows Inc</t>
  </si>
  <si>
    <t>Custom Technologies LLC</t>
  </si>
  <si>
    <t>Everactive</t>
  </si>
  <si>
    <t>Data Fusion &amp; Neural Networks, llc</t>
  </si>
  <si>
    <t>Stottler Henke Associates, Inc. (SHAI)</t>
  </si>
  <si>
    <t>Metis Design Corporation</t>
  </si>
  <si>
    <t>Enduralock</t>
  </si>
  <si>
    <t>BEARS LLC</t>
  </si>
  <si>
    <t>BotFactory</t>
  </si>
  <si>
    <t>Hawk Dynamic Solutions LLC</t>
  </si>
  <si>
    <t>76th Propulsion Maintenance Group, U.S. Air Force</t>
  </si>
  <si>
    <t>Smart Software, Inc.</t>
  </si>
  <si>
    <t>Apellix</t>
  </si>
  <si>
    <t>Element 119</t>
  </si>
  <si>
    <t>Quality Assurance for Emerging Products</t>
  </si>
  <si>
    <t>Cumulus Internet of Tools</t>
  </si>
  <si>
    <t>Legacy Re-Host Simplified – RTA Technology</t>
  </si>
  <si>
    <t>Edlore Digital Twin Edge Computing for Service and Maintenance</t>
  </si>
  <si>
    <t>Supervised Machine Learning (CBM+)</t>
  </si>
  <si>
    <t>Capture and Scale Expert Knowledge to Frontline Workers</t>
  </si>
  <si>
    <t>IoTFlows – IoT &amp; AI Platform for Predictive Maintenance</t>
  </si>
  <si>
    <t>In-Field Repair of Fiber-Reinforced Composite Structures</t>
  </si>
  <si>
    <t>Industrial Internet of Things (IIoT) Batteryless Energy-Harvesting Sensors</t>
  </si>
  <si>
    <t>Data-Driven &amp; Goal-Driven Condition-Based Predictive Maintenance (DCPM/GCPM)</t>
  </si>
  <si>
    <t>Aurora Intelligent Scheduling for Increased Maintenance Throughput</t>
  </si>
  <si>
    <t>Witness Integrity Sensor Platform (WISP)</t>
  </si>
  <si>
    <t>Mechanically locking, high vibration resistant fasteners and self-aligning nut plates</t>
  </si>
  <si>
    <t>Brake Pad Thickness Estimate Using only CAN data</t>
  </si>
  <si>
    <t>BotFactory – 3D Printed Electronics</t>
  </si>
  <si>
    <t>Electronic Logistic Management System (ELMS)</t>
  </si>
  <si>
    <t>Fully Organic Repair of Air Force Assets via DED</t>
  </si>
  <si>
    <t>Next Generation Spares Management</t>
  </si>
  <si>
    <t>Aerial spot repair system for inspection, surface preparation, and painting</t>
  </si>
  <si>
    <t>System X MAX Superior Corrosion Control</t>
  </si>
  <si>
    <t>Thomas Hargett</t>
  </si>
  <si>
    <t>Matthew Kleiman</t>
  </si>
  <si>
    <t>Scot Hudson</t>
  </si>
  <si>
    <t>Kaleigh Mota</t>
  </si>
  <si>
    <t>Mahmoud Parto</t>
  </si>
  <si>
    <t>D. Michael Bergen &amp; Roger M. Crane</t>
  </si>
  <si>
    <t>Craig Diffie</t>
  </si>
  <si>
    <t>Christopher L Bowman</t>
  </si>
  <si>
    <t>Robert Richards, Ph.D.</t>
  </si>
  <si>
    <t>Seth S Kessler, Ph.D.</t>
  </si>
  <si>
    <t>Harold Hess</t>
  </si>
  <si>
    <t>Scott Badenoch</t>
  </si>
  <si>
    <t>Nicolas Vansnick</t>
  </si>
  <si>
    <t>Mr. James Hines</t>
  </si>
  <si>
    <t>Glen Drebes</t>
  </si>
  <si>
    <t>Thomas R. Willemain</t>
  </si>
  <si>
    <t>Robert Dahlstrom</t>
  </si>
  <si>
    <t>Cathy Torrisi</t>
  </si>
  <si>
    <t>Creating a Mixed Reality Preventative Maintenance Library for Accomplishing Routine and Complex PMS</t>
  </si>
  <si>
    <t>America Data Solution's Multipurpose Digital Data Viewer (MDDV) and Interactive Electronic Technical Manual (IETM)</t>
  </si>
  <si>
    <t>Skyplates Sustainment Automation</t>
  </si>
  <si>
    <t>Optimizing operations and logistics support using Opus Suite with H-SIM</t>
  </si>
  <si>
    <t>Additive Manufacturing Process Flow</t>
  </si>
  <si>
    <t>The Inevitable Power – High Energy Density Electrolyte for Solid-State Batteries</t>
  </si>
  <si>
    <t>YATOlink</t>
  </si>
  <si>
    <t>Agnostic Interchange Management System</t>
  </si>
  <si>
    <t>Closed Loop Mobile Applications</t>
  </si>
  <si>
    <t>Low-power Air Wide-area Maintenance Asset-tracking Network (LAWMAN)</t>
  </si>
  <si>
    <t>Connected Frontline Worker and Remote Expert</t>
  </si>
  <si>
    <t>Electronic Weatherization Coating Solution to Reducing Repair, Maintenance, and Replacement Costs</t>
  </si>
  <si>
    <t>Acoustically Reflective, Antifouling Coating</t>
  </si>
  <si>
    <t>Virtual Manufacturing &amp; Data Integration Tool (VMDIT) for Reconfigurable Manufacturing Systems &amp; Advanced Manufacturing</t>
  </si>
  <si>
    <t>Small Tool Inventory &amp; Location Tracking System (STILTS)</t>
  </si>
  <si>
    <t>Underwater Terahertz (THz) Imaging for Inspection</t>
  </si>
  <si>
    <t>Rapid Sustainment and Repair of Airframe Components</t>
  </si>
  <si>
    <t xml:space="preserve"> TurboBuy</t>
  </si>
  <si>
    <t>Ensemble Feature Extraction Algorithms and Software for Machine Fault Classification</t>
  </si>
  <si>
    <t>Integrated Test Bed Technology Accelerator for Cleaning Ship Hulls</t>
  </si>
  <si>
    <t>AVARIS – Digital Work Instruction Software</t>
  </si>
  <si>
    <t>Shipment Navigation Accountability Plug-In (SNAP)</t>
  </si>
  <si>
    <t>Ox Partners' Smart On-Board Battery Failure Power System</t>
  </si>
  <si>
    <t>Damaged Ship Shell Plating Replacement Using Laser Radar Measurement &amp; Lofting</t>
  </si>
  <si>
    <t>Cost-Effective Repairs of Critical Components using High Pressure Nitrogen Cold Spray</t>
  </si>
  <si>
    <t>Self-Maintenance via 3D Nanoprinting</t>
  </si>
  <si>
    <t>Racking Solutions Using Large Format Additive Manufacturing</t>
  </si>
  <si>
    <t>Digital Thread for UUVs</t>
  </si>
  <si>
    <t>Rapid Maintenance Tooling with AMClad</t>
  </si>
  <si>
    <t>FromAlloy's DED System – The Triathlete of AM</t>
  </si>
  <si>
    <t>Life Cycle Engineering, Inc.</t>
  </si>
  <si>
    <t>American Data Solutions, LLC</t>
  </si>
  <si>
    <t>Skyplates</t>
  </si>
  <si>
    <t>Systecon North America</t>
  </si>
  <si>
    <t>Altair Engineering, Inc.</t>
  </si>
  <si>
    <t>ABM Nano LLC</t>
  </si>
  <si>
    <t>Lattice Industries Inc</t>
  </si>
  <si>
    <t>IR Technologies</t>
  </si>
  <si>
    <t>RAM Laboratories, Inc.</t>
  </si>
  <si>
    <t>NanoFlowX</t>
  </si>
  <si>
    <t>Antifouling-Acoustic Coating Technologies, LLC</t>
  </si>
  <si>
    <t>Aging Aircraft Solutions</t>
  </si>
  <si>
    <t>Andromeda Systems Incorporated (ASI)</t>
  </si>
  <si>
    <t>Prometheus Innovations, LLC</t>
  </si>
  <si>
    <t>Fairmount Technologies, LLC.</t>
  </si>
  <si>
    <t>Total Quality Systems, Inc.</t>
  </si>
  <si>
    <t>Advent Innovations</t>
  </si>
  <si>
    <t>Control Dynamics Inc.</t>
  </si>
  <si>
    <t>NAVAIR – Fleet Readiness Center Southwest</t>
  </si>
  <si>
    <t>Kaino LLC</t>
  </si>
  <si>
    <t>Ox Partners LLC</t>
  </si>
  <si>
    <t>Automated Precision, Inc.</t>
  </si>
  <si>
    <t>Solvus Global</t>
  </si>
  <si>
    <t>InfraTrac</t>
  </si>
  <si>
    <t>Additive Engineering Solutions</t>
  </si>
  <si>
    <t>NLign Analytics Inc</t>
  </si>
  <si>
    <t>The ExOne Company</t>
  </si>
  <si>
    <t>FormAlloy Technologies Inc.</t>
  </si>
  <si>
    <t>Larry Tate</t>
  </si>
  <si>
    <t>Sean Wilson</t>
  </si>
  <si>
    <t>Channing Wright</t>
  </si>
  <si>
    <t>Gustaf Solveling</t>
  </si>
  <si>
    <t>David Coates</t>
  </si>
  <si>
    <t>Julia Chen</t>
  </si>
  <si>
    <t>Alex Daie</t>
  </si>
  <si>
    <t>Jennifer Schmitz</t>
  </si>
  <si>
    <t>Jason Hackerson</t>
  </si>
  <si>
    <t>Robert McGraw</t>
  </si>
  <si>
    <t>Evan Vickers</t>
  </si>
  <si>
    <t>Nicholas J. LaBry</t>
  </si>
  <si>
    <t>James Hill</t>
  </si>
  <si>
    <t>Greg Hutson</t>
  </si>
  <si>
    <t>Vis Madhavan &amp; Jordan Peter</t>
  </si>
  <si>
    <t>Kirk Schmierer</t>
  </si>
  <si>
    <t>Shawn Beard</t>
  </si>
  <si>
    <t>Joseph Fletcher</t>
  </si>
  <si>
    <t>Andrew Hnat</t>
  </si>
  <si>
    <t>Stephen B. Rodriguez</t>
  </si>
  <si>
    <t>Scott Rumbaugh</t>
  </si>
  <si>
    <t>Ron Hicks</t>
  </si>
  <si>
    <t>Sharon Flank</t>
  </si>
  <si>
    <t>Austin Schmidt</t>
  </si>
  <si>
    <t>Joseph Kesler</t>
  </si>
  <si>
    <t>Rich Wetzel</t>
  </si>
  <si>
    <t>Kevin Sigler</t>
  </si>
  <si>
    <t>Wireless enDAQ Sensors</t>
  </si>
  <si>
    <t>Horstman Advanced Onboard Suspension System Diagnostics</t>
  </si>
  <si>
    <t>HydroActive Marine Seals</t>
  </si>
  <si>
    <t>Automated Depot Workload Forecasting</t>
  </si>
  <si>
    <t>Virtual Maintenance and Training Assistant (VMTA)</t>
  </si>
  <si>
    <t>The T-Link Painting Respirator, a better solution for painters</t>
  </si>
  <si>
    <t>New developments in Smart Susceptor blankets for repair</t>
  </si>
  <si>
    <t>Mixed Reality Expert Guidance</t>
  </si>
  <si>
    <t>Product Lifecycle Sustainment Management (PLSM)</t>
  </si>
  <si>
    <t>CLIMBER Vehicle and Modular End-Effector Integration Demonstration for Enhanced Maneuverability and Surface Inspection</t>
  </si>
  <si>
    <t>Transportable Laser System</t>
  </si>
  <si>
    <t>ACE-XR Data Visualization Solution for Training and Operations</t>
  </si>
  <si>
    <t>Inexpensive Performance Improvement for Aging Assets</t>
  </si>
  <si>
    <t>Improve Readiness &amp; Save Billions Annually</t>
  </si>
  <si>
    <t>Shoreline Maintenance and National Security</t>
  </si>
  <si>
    <t>Intelligent Materials, Scanning, and Software Platform for Digitizing Additive Manufacturing and Legacy Supply Chains to Enable End-to-End Traceability for Critical Assets</t>
  </si>
  <si>
    <t>Software to maximize machine lifetime productivity through advanced IoT data collection</t>
  </si>
  <si>
    <t>Innovative One-Stop-Shop for Rapid Ship Surface Preparation</t>
  </si>
  <si>
    <t>Fully Automated Green Parts Cleaning and Surface Treatment Process</t>
  </si>
  <si>
    <t>100% Data Integration and Availability for Rapid Sustainment and Repair of Airframe Components</t>
  </si>
  <si>
    <t>Machine Learning Platform for Rapid Quality Analysis of Additive Manufacturing Materials and Processes</t>
  </si>
  <si>
    <t>A Supply Chain Risk Management System based on AI Knowledge ‎Graph and GNN Machine Learning for Accurate and Timely Actions</t>
  </si>
  <si>
    <t>Automated Ultrasonic Bearing Cleaning Line</t>
  </si>
  <si>
    <t>Automation of Additive Manufacturing Electronic Circuits</t>
  </si>
  <si>
    <t>Electrical Wiring Monitoring System and Digital Twin for Aerospace &amp; Smart Manufacturing</t>
  </si>
  <si>
    <t>The Nova 3 Blasting Respirator – A Great Combination of Comfort and Safety</t>
  </si>
  <si>
    <t>Powder Bed 3D Printing Using a Blue Laser Source for Enhanced Performance</t>
  </si>
  <si>
    <t>Advanced Supply Chain and Inventory Security</t>
  </si>
  <si>
    <t>Secure Virtual Inventory on Demand</t>
  </si>
  <si>
    <t>Automated Fluorescent Penetrant Inspection (FPI) of Critical Parts</t>
  </si>
  <si>
    <t>ADVANCED PORTABLE COMPOSITE REPAIR</t>
  </si>
  <si>
    <t>A Novel Manufacturing Process for High Entropy Alloys (HEAs) Powder</t>
  </si>
  <si>
    <t>SensorLink's Novel Radio Ampstik</t>
  </si>
  <si>
    <t>In-Situ Analyzer for Additive Manufacturing</t>
  </si>
  <si>
    <t>Bolstering Resilience and Readiness of DOD Inventory and Maintenance</t>
  </si>
  <si>
    <t>Additive with Knowledge Supply Chain Risk Management (AWK SCRM) tool and proprietary Blockchain Platform</t>
  </si>
  <si>
    <t>Advanced Epoxy Repairs for Gearbox Housings</t>
  </si>
  <si>
    <t>Operational AI for Discovery and Monitoring in Maintenance Applications – Falkonry and Siemens Digital Industries Software</t>
  </si>
  <si>
    <t>MELD Metal 3D Printed Parts</t>
  </si>
  <si>
    <t>DUST – Diamond Unclonable Security Tag</t>
  </si>
  <si>
    <t>Ensure top fleet readiness with Predictive Maintenance of vehicle electrical systems</t>
  </si>
  <si>
    <t>Multifunctional Automated Repair System (MARS)</t>
  </si>
  <si>
    <t>Monitoring &amp; Maintenance with Automation</t>
  </si>
  <si>
    <t>Pacer Edge: AM F110 Sump Cover</t>
  </si>
  <si>
    <t>Technology in Front Program</t>
  </si>
  <si>
    <t>Mide Technology Corporation</t>
  </si>
  <si>
    <t>Horstman Inc.</t>
  </si>
  <si>
    <t>Mercer Engineering Research Center</t>
  </si>
  <si>
    <t>Cobalt Speech and Language, Inc.</t>
  </si>
  <si>
    <t>RPB Safety</t>
  </si>
  <si>
    <t>Temper Inc.</t>
  </si>
  <si>
    <t>Boston Engineering</t>
  </si>
  <si>
    <t>Boston Engineering Corporation and Context Systems</t>
  </si>
  <si>
    <t>SurClean, Inc.</t>
  </si>
  <si>
    <t>Vectrona, LLC</t>
  </si>
  <si>
    <t>Mantis Composites Inc.</t>
  </si>
  <si>
    <t>Universal Synaptics</t>
  </si>
  <si>
    <t>Chemistry Dept, Valdosta State University, Valdosta, Ga.</t>
  </si>
  <si>
    <t>Print Parts Inc.</t>
  </si>
  <si>
    <t>Elevat Inc.</t>
  </si>
  <si>
    <t>DAES Group</t>
  </si>
  <si>
    <t>Shipcom Wireless, Inc.</t>
  </si>
  <si>
    <t>Epic Advanced Materials, LLC</t>
  </si>
  <si>
    <t>Franz Inc</t>
  </si>
  <si>
    <t>ChemCubed, LLC.</t>
  </si>
  <si>
    <t>NUBURU Inc.</t>
  </si>
  <si>
    <t>BoxLock Inc.</t>
  </si>
  <si>
    <t>Wippit Ltd</t>
  </si>
  <si>
    <t>AGFM Corp</t>
  </si>
  <si>
    <t>SensorLink Corporation</t>
  </si>
  <si>
    <t>Advanced Analyzer Labs, Inc.</t>
  </si>
  <si>
    <t>Digital Twin Tech, LLC</t>
  </si>
  <si>
    <t>Simba Chain</t>
  </si>
  <si>
    <t>Siemens Government Technologies</t>
  </si>
  <si>
    <t>MELD Manufacturing</t>
  </si>
  <si>
    <t>DUST Identity</t>
  </si>
  <si>
    <t>DG Technologies</t>
  </si>
  <si>
    <t>Control Dynamics Inc and APS</t>
  </si>
  <si>
    <t>Penn State Applied Research Laboratory</t>
  </si>
  <si>
    <t>Lunar Eye</t>
  </si>
  <si>
    <t>AFLCMC/LPZ, USAF</t>
  </si>
  <si>
    <t>Israel Ministry of Defence - Technology and Maintenance Corps</t>
  </si>
  <si>
    <t>Javid Vahid, Frank Zahiri</t>
  </si>
  <si>
    <t>Steve Hanly</t>
  </si>
  <si>
    <t>Eric Patton</t>
  </si>
  <si>
    <t>Steve Klepper</t>
  </si>
  <si>
    <t>Kristin Streilein</t>
  </si>
  <si>
    <t>Bill Livingston</t>
  </si>
  <si>
    <t>Jeremy Kenimer</t>
  </si>
  <si>
    <t>William (Bill) Dykstra</t>
  </si>
  <si>
    <t>Brian Kononchik</t>
  </si>
  <si>
    <t>David Shane</t>
  </si>
  <si>
    <t>Susan L. Sprentall</t>
  </si>
  <si>
    <t>Joe Gelardi</t>
  </si>
  <si>
    <t>Ryan Dunn</t>
  </si>
  <si>
    <t>Kenneth Anderson</t>
  </si>
  <si>
    <t>Thomas Manning</t>
  </si>
  <si>
    <t>Robert Haleluk</t>
  </si>
  <si>
    <t>William Hill</t>
  </si>
  <si>
    <t>Alan Codlin</t>
  </si>
  <si>
    <t>Frank Zahiri</t>
  </si>
  <si>
    <t>Rodney Sappington</t>
  </si>
  <si>
    <t>Sheng-Chuan Wu</t>
  </si>
  <si>
    <t>Dr. Daniel Slep</t>
  </si>
  <si>
    <t>Daryian</t>
  </si>
  <si>
    <t>Mark Zediker</t>
  </si>
  <si>
    <t>Brad Ruffkess</t>
  </si>
  <si>
    <t>Anisha Singh</t>
  </si>
  <si>
    <t>Frank Elliott</t>
  </si>
  <si>
    <t>Gary Hielkema</t>
  </si>
  <si>
    <t>Huapeng Huang</t>
  </si>
  <si>
    <t>Robert Rocque</t>
  </si>
  <si>
    <t>Gerald Best</t>
  </si>
  <si>
    <t>Aaron Johns</t>
  </si>
  <si>
    <t>Wes Downs</t>
  </si>
  <si>
    <t>Eric Sharret</t>
  </si>
  <si>
    <t>Mike Jewell</t>
  </si>
  <si>
    <t>Tim Eden</t>
  </si>
  <si>
    <t>Danny Garo</t>
  </si>
  <si>
    <t>Mr. Jason Hutchens</t>
  </si>
  <si>
    <t xml:space="preserve">Maj. Alex Blekhman, Ph.D.  </t>
  </si>
  <si>
    <t>An improved method to maintain safety equipment A Safer, Cleaner, Faster de-painting of Recoilable Cables using Atmospheric Plasma Coating Removal (APCR)</t>
  </si>
  <si>
    <t>Chemistry Dept, Valdosta State University</t>
  </si>
  <si>
    <t>Inhalation Treatment of Lung Cancer</t>
  </si>
  <si>
    <t>Thomas J. Manning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</si>
</sst>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2F2F2"/>
      </left>
      <right/>
      <top style="thin">
        <color rgb="FFF2F2F2"/>
      </top>
      <bottom style="thin">
        <color rgb="FFF2F2F2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justify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0" fillId="0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Alignment="1">
      <alignment vertical="justify" wrapText="1"/>
    </xf>
    <xf numFmtId="0" fontId="0" fillId="0" borderId="0" xfId="0" applyFill="1" applyAlignment="1"/>
    <xf numFmtId="0" fontId="2" fillId="5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4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77"/>
  <sheetViews>
    <sheetView tabSelected="1" zoomScale="90" zoomScaleNormal="90" workbookViewId="0">
      <pane ySplit="4" topLeftCell="A62" activePane="bottomLeft" state="frozen"/>
      <selection pane="bottomLeft" activeCell="C72" sqref="C72"/>
    </sheetView>
  </sheetViews>
  <sheetFormatPr defaultColWidth="9.21875" defaultRowHeight="13.2" x14ac:dyDescent="0.25"/>
  <cols>
    <col min="1" max="1" width="3.77734375" style="20" customWidth="1"/>
    <col min="2" max="2" width="80.5546875" style="31" bestFit="1" customWidth="1"/>
    <col min="3" max="3" width="32.21875" style="2" customWidth="1"/>
    <col min="4" max="4" width="50" style="2" bestFit="1" customWidth="1"/>
    <col min="5" max="5" width="14.21875" style="2" customWidth="1"/>
    <col min="6" max="6" width="13.5546875" style="2" bestFit="1" customWidth="1"/>
    <col min="7" max="7" width="15" style="2" customWidth="1"/>
    <col min="8" max="8" width="9.21875" style="2" customWidth="1"/>
    <col min="9" max="9" width="10.77734375" style="2" customWidth="1"/>
    <col min="10" max="10" width="12.77734375" style="2" customWidth="1"/>
    <col min="11" max="11" width="9.77734375" style="2" customWidth="1"/>
    <col min="12" max="12" width="6.77734375" style="2" customWidth="1"/>
    <col min="13" max="13" width="8.77734375" style="38" bestFit="1" customWidth="1"/>
    <col min="14" max="14" width="49.21875" style="8" customWidth="1"/>
    <col min="15" max="16384" width="9.21875" style="1"/>
  </cols>
  <sheetData>
    <row r="1" spans="1:44" x14ac:dyDescent="0.25">
      <c r="A1" s="63" t="s">
        <v>47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6"/>
      <c r="M1" s="11"/>
    </row>
    <row r="2" spans="1:44" s="4" customFormat="1" ht="66" x14ac:dyDescent="0.25">
      <c r="A2" s="9"/>
      <c r="B2" s="29"/>
      <c r="E2" s="5" t="s">
        <v>23</v>
      </c>
      <c r="F2" s="5" t="s">
        <v>24</v>
      </c>
      <c r="G2" s="5" t="s">
        <v>0</v>
      </c>
      <c r="H2" s="5" t="s">
        <v>25</v>
      </c>
      <c r="I2" s="5" t="s">
        <v>41</v>
      </c>
      <c r="J2" s="5" t="s">
        <v>26</v>
      </c>
      <c r="K2" s="5" t="s">
        <v>27</v>
      </c>
      <c r="L2" s="5" t="s">
        <v>3</v>
      </c>
      <c r="M2" s="10" t="s">
        <v>4</v>
      </c>
      <c r="N2" s="7" t="s">
        <v>7</v>
      </c>
    </row>
    <row r="3" spans="1:44" s="37" customFormat="1" x14ac:dyDescent="0.25">
      <c r="A3" s="32"/>
      <c r="B3" s="33"/>
      <c r="C3" s="34"/>
      <c r="D3" s="34" t="s">
        <v>2</v>
      </c>
      <c r="E3" s="35">
        <v>9</v>
      </c>
      <c r="F3" s="35">
        <v>8</v>
      </c>
      <c r="G3" s="35">
        <v>5</v>
      </c>
      <c r="H3" s="35">
        <v>3</v>
      </c>
      <c r="I3" s="35">
        <v>8</v>
      </c>
      <c r="J3" s="35">
        <v>9</v>
      </c>
      <c r="K3" s="35">
        <v>7</v>
      </c>
      <c r="L3" s="34"/>
      <c r="M3" s="32"/>
      <c r="N3" s="36"/>
    </row>
    <row r="4" spans="1:44" s="27" customFormat="1" ht="16.05" customHeight="1" thickBot="1" x14ac:dyDescent="0.3">
      <c r="A4" s="28" t="s">
        <v>6</v>
      </c>
      <c r="B4" s="30" t="s">
        <v>1</v>
      </c>
      <c r="C4" s="51" t="s">
        <v>30</v>
      </c>
      <c r="D4" s="28" t="s">
        <v>5</v>
      </c>
      <c r="E4" s="24"/>
      <c r="F4" s="25"/>
      <c r="G4" s="25"/>
      <c r="H4" s="25"/>
      <c r="I4" s="25"/>
      <c r="J4" s="25"/>
      <c r="K4" s="25"/>
      <c r="L4" s="23"/>
      <c r="M4" s="26"/>
      <c r="N4" s="4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43" customFormat="1" ht="14.55" customHeight="1" x14ac:dyDescent="0.25">
      <c r="A5" s="47">
        <v>1</v>
      </c>
      <c r="B5" s="57" t="s">
        <v>66</v>
      </c>
      <c r="C5" s="58" t="s">
        <v>86</v>
      </c>
      <c r="D5" s="58" t="s">
        <v>48</v>
      </c>
      <c r="E5" s="45"/>
      <c r="F5" s="45"/>
      <c r="G5" s="45"/>
      <c r="H5" s="45"/>
      <c r="I5" s="45"/>
      <c r="J5" s="45"/>
      <c r="K5" s="45"/>
      <c r="L5" s="12">
        <f t="shared" ref="L5" si="0">((E5*$E$3)+(F5*$F$3)+(G5*$G$3)+(H5*$H$3)+(I5*$I$3)+(J5*$J$3)+(K5*$K$3))/7</f>
        <v>0</v>
      </c>
      <c r="M5" s="39">
        <f>RANK($L$5:$L$103,$L$5:$L$103,0)</f>
        <v>1</v>
      </c>
      <c r="N5" s="42"/>
    </row>
    <row r="6" spans="1:44" ht="14.1" customHeight="1" x14ac:dyDescent="0.25">
      <c r="A6" s="40">
        <f>+A5+1</f>
        <v>2</v>
      </c>
      <c r="B6" s="57" t="s">
        <v>67</v>
      </c>
      <c r="C6" s="58" t="s">
        <v>87</v>
      </c>
      <c r="D6" s="59" t="s">
        <v>49</v>
      </c>
      <c r="E6" s="45"/>
      <c r="F6" s="45"/>
      <c r="G6" s="45"/>
      <c r="H6" s="45"/>
      <c r="I6" s="45"/>
      <c r="J6" s="45"/>
      <c r="K6" s="45"/>
      <c r="L6" s="12">
        <f t="shared" ref="L6:L29" si="1">((E6*$E$3)+(F6*$F$3)+(G6*$G$3)+(H6*$H$3)+(I6*$I$3)+(J6*$J$3)+(K6*$K$3))/7</f>
        <v>0</v>
      </c>
      <c r="M6" s="39">
        <f t="shared" ref="M6:M69" si="2">RANK($L$5:$L$103,$L$5:$L$103,0)</f>
        <v>1</v>
      </c>
      <c r="N6" s="19"/>
    </row>
    <row r="7" spans="1:44" ht="15.6" x14ac:dyDescent="0.25">
      <c r="A7" s="40">
        <f t="shared" ref="A7:A70" si="3">+A6+1</f>
        <v>3</v>
      </c>
      <c r="B7" s="57" t="s">
        <v>68</v>
      </c>
      <c r="C7" s="60" t="s">
        <v>88</v>
      </c>
      <c r="D7" s="59" t="s">
        <v>50</v>
      </c>
      <c r="E7" s="45"/>
      <c r="F7" s="45"/>
      <c r="G7" s="45"/>
      <c r="H7" s="45"/>
      <c r="I7" s="45"/>
      <c r="J7" s="45"/>
      <c r="K7" s="45"/>
      <c r="L7" s="12">
        <f t="shared" si="1"/>
        <v>0</v>
      </c>
      <c r="M7" s="39">
        <f t="shared" si="2"/>
        <v>1</v>
      </c>
      <c r="N7" s="19"/>
    </row>
    <row r="8" spans="1:44" ht="15.6" x14ac:dyDescent="0.25">
      <c r="A8" s="40">
        <f t="shared" si="3"/>
        <v>4</v>
      </c>
      <c r="B8" s="57" t="s">
        <v>69</v>
      </c>
      <c r="C8" s="58" t="s">
        <v>271</v>
      </c>
      <c r="D8" s="59" t="s">
        <v>46</v>
      </c>
      <c r="E8" s="45"/>
      <c r="F8" s="45"/>
      <c r="G8" s="45"/>
      <c r="H8" s="45"/>
      <c r="I8" s="45"/>
      <c r="J8" s="45"/>
      <c r="K8" s="45"/>
      <c r="L8" s="12">
        <f t="shared" si="1"/>
        <v>0</v>
      </c>
      <c r="M8" s="39">
        <f t="shared" si="2"/>
        <v>1</v>
      </c>
      <c r="N8" s="19"/>
    </row>
    <row r="9" spans="1:44" ht="15.6" x14ac:dyDescent="0.25">
      <c r="A9" s="40">
        <f t="shared" si="3"/>
        <v>5</v>
      </c>
      <c r="B9" s="57" t="s">
        <v>70</v>
      </c>
      <c r="C9" s="58" t="s">
        <v>89</v>
      </c>
      <c r="D9" s="59" t="s">
        <v>51</v>
      </c>
      <c r="E9" s="45"/>
      <c r="F9" s="45"/>
      <c r="G9" s="45"/>
      <c r="H9" s="45"/>
      <c r="I9" s="45"/>
      <c r="J9" s="45"/>
      <c r="K9" s="45"/>
      <c r="L9" s="12">
        <f t="shared" si="1"/>
        <v>0</v>
      </c>
      <c r="M9" s="39">
        <f t="shared" si="2"/>
        <v>1</v>
      </c>
      <c r="N9" s="19"/>
    </row>
    <row r="10" spans="1:44" ht="15.6" x14ac:dyDescent="0.25">
      <c r="A10" s="40">
        <f t="shared" si="3"/>
        <v>6</v>
      </c>
      <c r="B10" s="57" t="s">
        <v>71</v>
      </c>
      <c r="C10" s="58" t="s">
        <v>89</v>
      </c>
      <c r="D10" s="59" t="s">
        <v>51</v>
      </c>
      <c r="E10" s="45"/>
      <c r="F10" s="45"/>
      <c r="G10" s="45"/>
      <c r="H10" s="45"/>
      <c r="I10" s="45"/>
      <c r="J10" s="45"/>
      <c r="K10" s="45"/>
      <c r="L10" s="12">
        <f t="shared" si="1"/>
        <v>0</v>
      </c>
      <c r="M10" s="39">
        <f t="shared" si="2"/>
        <v>1</v>
      </c>
      <c r="N10" s="19"/>
    </row>
    <row r="11" spans="1:44" ht="15.6" x14ac:dyDescent="0.25">
      <c r="A11" s="40">
        <f t="shared" si="3"/>
        <v>7</v>
      </c>
      <c r="B11" s="57" t="s">
        <v>72</v>
      </c>
      <c r="C11" s="58" t="s">
        <v>90</v>
      </c>
      <c r="D11" s="59" t="s">
        <v>52</v>
      </c>
      <c r="E11" s="45"/>
      <c r="F11" s="45"/>
      <c r="G11" s="45"/>
      <c r="H11" s="45"/>
      <c r="I11" s="45"/>
      <c r="J11" s="45"/>
      <c r="K11" s="45"/>
      <c r="L11" s="12">
        <f t="shared" si="1"/>
        <v>0</v>
      </c>
      <c r="M11" s="39">
        <f t="shared" si="2"/>
        <v>1</v>
      </c>
      <c r="N11" s="19"/>
    </row>
    <row r="12" spans="1:44" s="43" customFormat="1" ht="15.6" x14ac:dyDescent="0.25">
      <c r="A12" s="40">
        <f t="shared" si="3"/>
        <v>8</v>
      </c>
      <c r="B12" s="57" t="s">
        <v>73</v>
      </c>
      <c r="C12" s="58" t="s">
        <v>91</v>
      </c>
      <c r="D12" s="59" t="s">
        <v>53</v>
      </c>
      <c r="E12" s="45"/>
      <c r="F12" s="45"/>
      <c r="G12" s="45"/>
      <c r="H12" s="45"/>
      <c r="I12" s="45"/>
      <c r="J12" s="45"/>
      <c r="K12" s="45"/>
      <c r="L12" s="41">
        <f t="shared" si="1"/>
        <v>0</v>
      </c>
      <c r="M12" s="39">
        <f t="shared" si="2"/>
        <v>1</v>
      </c>
      <c r="N12" s="42"/>
    </row>
    <row r="13" spans="1:44" ht="15.6" x14ac:dyDescent="0.25">
      <c r="A13" s="40">
        <f t="shared" si="3"/>
        <v>9</v>
      </c>
      <c r="B13" s="57" t="s">
        <v>74</v>
      </c>
      <c r="C13" s="58" t="s">
        <v>92</v>
      </c>
      <c r="D13" s="59" t="s">
        <v>54</v>
      </c>
      <c r="E13" s="45"/>
      <c r="F13" s="45"/>
      <c r="G13" s="45"/>
      <c r="H13" s="45"/>
      <c r="I13" s="45"/>
      <c r="J13" s="45"/>
      <c r="K13" s="45"/>
      <c r="L13" s="12">
        <f t="shared" si="1"/>
        <v>0</v>
      </c>
      <c r="M13" s="39">
        <f t="shared" si="2"/>
        <v>1</v>
      </c>
    </row>
    <row r="14" spans="1:44" ht="15.6" x14ac:dyDescent="0.25">
      <c r="A14" s="40">
        <f t="shared" si="3"/>
        <v>10</v>
      </c>
      <c r="B14" s="57" t="s">
        <v>75</v>
      </c>
      <c r="C14" s="58" t="s">
        <v>93</v>
      </c>
      <c r="D14" s="59" t="s">
        <v>55</v>
      </c>
      <c r="E14" s="45"/>
      <c r="F14" s="45"/>
      <c r="G14" s="45"/>
      <c r="H14" s="45"/>
      <c r="I14" s="45"/>
      <c r="J14" s="45"/>
      <c r="K14" s="45"/>
      <c r="L14" s="12">
        <f t="shared" si="1"/>
        <v>0</v>
      </c>
      <c r="M14" s="39">
        <f t="shared" si="2"/>
        <v>1</v>
      </c>
    </row>
    <row r="15" spans="1:44" ht="15.6" x14ac:dyDescent="0.25">
      <c r="A15" s="40">
        <f t="shared" si="3"/>
        <v>11</v>
      </c>
      <c r="B15" s="57" t="s">
        <v>76</v>
      </c>
      <c r="C15" s="58" t="s">
        <v>94</v>
      </c>
      <c r="D15" s="59" t="s">
        <v>56</v>
      </c>
      <c r="E15" s="45"/>
      <c r="F15" s="45"/>
      <c r="G15" s="45"/>
      <c r="H15" s="45"/>
      <c r="I15" s="45"/>
      <c r="J15" s="45"/>
      <c r="K15" s="45"/>
      <c r="L15" s="12">
        <f t="shared" si="1"/>
        <v>0</v>
      </c>
      <c r="M15" s="39">
        <f t="shared" si="2"/>
        <v>1</v>
      </c>
    </row>
    <row r="16" spans="1:44" ht="15.6" x14ac:dyDescent="0.25">
      <c r="A16" s="40">
        <f t="shared" si="3"/>
        <v>12</v>
      </c>
      <c r="B16" s="57" t="s">
        <v>77</v>
      </c>
      <c r="C16" s="58" t="s">
        <v>95</v>
      </c>
      <c r="D16" s="59" t="s">
        <v>57</v>
      </c>
      <c r="E16" s="45"/>
      <c r="F16" s="45"/>
      <c r="G16" s="45"/>
      <c r="H16" s="45"/>
      <c r="I16" s="45"/>
      <c r="J16" s="45"/>
      <c r="K16" s="45"/>
      <c r="L16" s="12">
        <f t="shared" si="1"/>
        <v>0</v>
      </c>
      <c r="M16" s="39">
        <f t="shared" si="2"/>
        <v>1</v>
      </c>
    </row>
    <row r="17" spans="1:13" ht="15.6" x14ac:dyDescent="0.25">
      <c r="A17" s="40">
        <f t="shared" si="3"/>
        <v>13</v>
      </c>
      <c r="B17" s="57" t="s">
        <v>78</v>
      </c>
      <c r="C17" s="58" t="s">
        <v>96</v>
      </c>
      <c r="D17" s="59" t="s">
        <v>58</v>
      </c>
      <c r="E17" s="45"/>
      <c r="F17" s="45"/>
      <c r="G17" s="45"/>
      <c r="H17" s="45"/>
      <c r="I17" s="45"/>
      <c r="J17" s="45"/>
      <c r="K17" s="45"/>
      <c r="L17" s="12">
        <f t="shared" si="1"/>
        <v>0</v>
      </c>
      <c r="M17" s="39">
        <f t="shared" si="2"/>
        <v>1</v>
      </c>
    </row>
    <row r="18" spans="1:13" ht="15.6" x14ac:dyDescent="0.25">
      <c r="A18" s="40">
        <f t="shared" si="3"/>
        <v>14</v>
      </c>
      <c r="B18" s="57" t="s">
        <v>79</v>
      </c>
      <c r="C18" s="58" t="s">
        <v>97</v>
      </c>
      <c r="D18" s="58" t="s">
        <v>59</v>
      </c>
      <c r="E18" s="45"/>
      <c r="F18" s="45"/>
      <c r="G18" s="45"/>
      <c r="H18" s="45"/>
      <c r="I18" s="45"/>
      <c r="J18" s="45"/>
      <c r="K18" s="45"/>
      <c r="L18" s="12">
        <f t="shared" si="1"/>
        <v>0</v>
      </c>
      <c r="M18" s="39">
        <f t="shared" si="2"/>
        <v>1</v>
      </c>
    </row>
    <row r="19" spans="1:13" ht="15.6" x14ac:dyDescent="0.25">
      <c r="A19" s="40">
        <f t="shared" si="3"/>
        <v>15</v>
      </c>
      <c r="B19" s="57" t="s">
        <v>80</v>
      </c>
      <c r="C19" s="58" t="s">
        <v>98</v>
      </c>
      <c r="D19" s="58" t="s">
        <v>60</v>
      </c>
      <c r="E19" s="45"/>
      <c r="F19" s="45"/>
      <c r="G19" s="45"/>
      <c r="H19" s="45"/>
      <c r="I19" s="45"/>
      <c r="J19" s="45"/>
      <c r="K19" s="45"/>
      <c r="L19" s="12">
        <f t="shared" si="1"/>
        <v>0</v>
      </c>
      <c r="M19" s="39">
        <f t="shared" si="2"/>
        <v>1</v>
      </c>
    </row>
    <row r="20" spans="1:13" ht="13.5" customHeight="1" x14ac:dyDescent="0.25">
      <c r="A20" s="40">
        <f t="shared" si="3"/>
        <v>16</v>
      </c>
      <c r="B20" s="57" t="s">
        <v>81</v>
      </c>
      <c r="C20" s="58" t="s">
        <v>99</v>
      </c>
      <c r="D20" s="58" t="s">
        <v>61</v>
      </c>
      <c r="E20" s="45"/>
      <c r="F20" s="45"/>
      <c r="G20" s="45"/>
      <c r="H20" s="45"/>
      <c r="I20" s="45"/>
      <c r="J20" s="45"/>
      <c r="K20" s="45"/>
      <c r="L20" s="12">
        <f t="shared" si="1"/>
        <v>0</v>
      </c>
      <c r="M20" s="39">
        <f t="shared" si="2"/>
        <v>1</v>
      </c>
    </row>
    <row r="21" spans="1:13" ht="15.6" x14ac:dyDescent="0.25">
      <c r="A21" s="40">
        <f t="shared" si="3"/>
        <v>17</v>
      </c>
      <c r="B21" s="57" t="s">
        <v>82</v>
      </c>
      <c r="C21" s="58" t="s">
        <v>100</v>
      </c>
      <c r="D21" s="58" t="s">
        <v>62</v>
      </c>
      <c r="E21" s="45"/>
      <c r="F21" s="45"/>
      <c r="G21" s="45"/>
      <c r="H21" s="45"/>
      <c r="I21" s="45"/>
      <c r="J21" s="45"/>
      <c r="K21" s="45"/>
      <c r="L21" s="12">
        <f t="shared" si="1"/>
        <v>0</v>
      </c>
      <c r="M21" s="39">
        <f t="shared" si="2"/>
        <v>1</v>
      </c>
    </row>
    <row r="22" spans="1:13" ht="15.6" x14ac:dyDescent="0.25">
      <c r="A22" s="40">
        <f t="shared" si="3"/>
        <v>18</v>
      </c>
      <c r="B22" s="57" t="s">
        <v>83</v>
      </c>
      <c r="C22" s="58" t="s">
        <v>101</v>
      </c>
      <c r="D22" s="58" t="s">
        <v>63</v>
      </c>
      <c r="E22" s="45"/>
      <c r="F22" s="45"/>
      <c r="G22" s="45"/>
      <c r="H22" s="45"/>
      <c r="I22" s="45"/>
      <c r="J22" s="45"/>
      <c r="K22" s="45"/>
      <c r="L22" s="12">
        <f t="shared" si="1"/>
        <v>0</v>
      </c>
      <c r="M22" s="39">
        <f t="shared" si="2"/>
        <v>1</v>
      </c>
    </row>
    <row r="23" spans="1:13" ht="15.6" x14ac:dyDescent="0.25">
      <c r="A23" s="40">
        <f t="shared" si="3"/>
        <v>19</v>
      </c>
      <c r="B23" s="57" t="s">
        <v>84</v>
      </c>
      <c r="C23" s="58" t="s">
        <v>102</v>
      </c>
      <c r="D23" s="58" t="s">
        <v>64</v>
      </c>
      <c r="E23" s="45"/>
      <c r="F23" s="45"/>
      <c r="G23" s="45"/>
      <c r="H23" s="45"/>
      <c r="I23" s="45"/>
      <c r="J23" s="45"/>
      <c r="K23" s="45"/>
      <c r="L23" s="12">
        <f t="shared" si="1"/>
        <v>0</v>
      </c>
      <c r="M23" s="39">
        <f t="shared" si="2"/>
        <v>1</v>
      </c>
    </row>
    <row r="24" spans="1:13" ht="15.6" x14ac:dyDescent="0.25">
      <c r="A24" s="40">
        <f t="shared" si="3"/>
        <v>20</v>
      </c>
      <c r="B24" s="57" t="s">
        <v>85</v>
      </c>
      <c r="C24" s="58" t="s">
        <v>103</v>
      </c>
      <c r="D24" s="58" t="s">
        <v>65</v>
      </c>
      <c r="E24" s="45"/>
      <c r="F24" s="45"/>
      <c r="G24" s="45"/>
      <c r="H24" s="45"/>
      <c r="I24" s="45"/>
      <c r="J24" s="45"/>
      <c r="K24" s="45"/>
      <c r="L24" s="12">
        <f t="shared" si="1"/>
        <v>0</v>
      </c>
      <c r="M24" s="39">
        <f t="shared" si="2"/>
        <v>1</v>
      </c>
    </row>
    <row r="25" spans="1:13" ht="31.2" x14ac:dyDescent="0.25">
      <c r="A25" s="40">
        <f t="shared" si="3"/>
        <v>21</v>
      </c>
      <c r="B25" s="57" t="s">
        <v>104</v>
      </c>
      <c r="C25" s="58" t="s">
        <v>162</v>
      </c>
      <c r="D25" s="58" t="s">
        <v>134</v>
      </c>
      <c r="E25" s="45"/>
      <c r="F25" s="45"/>
      <c r="G25" s="45"/>
      <c r="H25" s="45"/>
      <c r="I25" s="45"/>
      <c r="J25" s="45"/>
      <c r="K25" s="45"/>
      <c r="L25" s="12">
        <f t="shared" si="1"/>
        <v>0</v>
      </c>
      <c r="M25" s="39">
        <f t="shared" si="2"/>
        <v>1</v>
      </c>
    </row>
    <row r="26" spans="1:13" ht="31.2" x14ac:dyDescent="0.25">
      <c r="A26" s="40">
        <f t="shared" si="3"/>
        <v>22</v>
      </c>
      <c r="B26" s="57" t="s">
        <v>105</v>
      </c>
      <c r="C26" s="58" t="s">
        <v>163</v>
      </c>
      <c r="D26" s="58" t="s">
        <v>135</v>
      </c>
      <c r="E26" s="45"/>
      <c r="F26" s="45"/>
      <c r="G26" s="45"/>
      <c r="H26" s="45"/>
      <c r="I26" s="45"/>
      <c r="J26" s="45"/>
      <c r="K26" s="45"/>
      <c r="L26" s="12">
        <f t="shared" si="1"/>
        <v>0</v>
      </c>
      <c r="M26" s="39">
        <f t="shared" si="2"/>
        <v>1</v>
      </c>
    </row>
    <row r="27" spans="1:13" ht="15.6" x14ac:dyDescent="0.25">
      <c r="A27" s="40">
        <f t="shared" si="3"/>
        <v>23</v>
      </c>
      <c r="B27" s="57" t="s">
        <v>106</v>
      </c>
      <c r="C27" s="58" t="s">
        <v>164</v>
      </c>
      <c r="D27" s="58" t="s">
        <v>136</v>
      </c>
      <c r="E27" s="45"/>
      <c r="F27" s="45"/>
      <c r="G27" s="45"/>
      <c r="H27" s="45"/>
      <c r="I27" s="45"/>
      <c r="J27" s="45"/>
      <c r="K27" s="45"/>
      <c r="L27" s="12">
        <f t="shared" si="1"/>
        <v>0</v>
      </c>
      <c r="M27" s="39">
        <f t="shared" si="2"/>
        <v>1</v>
      </c>
    </row>
    <row r="28" spans="1:13" ht="15.6" x14ac:dyDescent="0.25">
      <c r="A28" s="40">
        <f t="shared" si="3"/>
        <v>24</v>
      </c>
      <c r="B28" s="57" t="s">
        <v>107</v>
      </c>
      <c r="C28" s="58" t="s">
        <v>165</v>
      </c>
      <c r="D28" s="58" t="s">
        <v>137</v>
      </c>
      <c r="E28" s="45"/>
      <c r="F28" s="45"/>
      <c r="G28" s="45"/>
      <c r="H28" s="45"/>
      <c r="I28" s="45"/>
      <c r="J28" s="45"/>
      <c r="K28" s="45"/>
      <c r="L28" s="12">
        <f t="shared" si="1"/>
        <v>0</v>
      </c>
      <c r="M28" s="39">
        <f t="shared" si="2"/>
        <v>1</v>
      </c>
    </row>
    <row r="29" spans="1:13" ht="15.6" x14ac:dyDescent="0.25">
      <c r="A29" s="40">
        <f t="shared" si="3"/>
        <v>25</v>
      </c>
      <c r="B29" s="57" t="s">
        <v>108</v>
      </c>
      <c r="C29" s="58" t="s">
        <v>166</v>
      </c>
      <c r="D29" s="58" t="s">
        <v>138</v>
      </c>
      <c r="E29" s="45"/>
      <c r="F29" s="45"/>
      <c r="G29" s="45"/>
      <c r="H29" s="45"/>
      <c r="I29" s="45"/>
      <c r="J29" s="45"/>
      <c r="K29" s="45"/>
      <c r="L29" s="12">
        <f t="shared" si="1"/>
        <v>0</v>
      </c>
      <c r="M29" s="39">
        <f t="shared" si="2"/>
        <v>1</v>
      </c>
    </row>
    <row r="30" spans="1:13" ht="15.6" x14ac:dyDescent="0.25">
      <c r="A30" s="40">
        <f t="shared" si="3"/>
        <v>26</v>
      </c>
      <c r="B30" s="57" t="s">
        <v>109</v>
      </c>
      <c r="C30" s="58" t="s">
        <v>167</v>
      </c>
      <c r="D30" s="58" t="s">
        <v>139</v>
      </c>
      <c r="E30" s="45"/>
      <c r="F30" s="45"/>
      <c r="G30" s="45"/>
      <c r="H30" s="45"/>
      <c r="I30" s="45"/>
      <c r="J30" s="45"/>
      <c r="K30" s="45"/>
      <c r="L30" s="12">
        <f t="shared" ref="L30:L61" si="4">((E30*$E$3)+(F30*$F$3)+(G30*$G$3)+(H30*$H$3)+(I30*$I$3)+(J30*$J$3)+(K30*$K$3))/7</f>
        <v>0</v>
      </c>
      <c r="M30" s="39">
        <f t="shared" si="2"/>
        <v>1</v>
      </c>
    </row>
    <row r="31" spans="1:13" ht="15.6" x14ac:dyDescent="0.25">
      <c r="A31" s="40">
        <f t="shared" si="3"/>
        <v>27</v>
      </c>
      <c r="B31" s="57" t="s">
        <v>110</v>
      </c>
      <c r="C31" s="58" t="s">
        <v>168</v>
      </c>
      <c r="D31" s="58" t="s">
        <v>137</v>
      </c>
      <c r="E31" s="45"/>
      <c r="F31" s="45"/>
      <c r="G31" s="45"/>
      <c r="H31" s="45"/>
      <c r="I31" s="45"/>
      <c r="J31" s="45"/>
      <c r="K31" s="45"/>
      <c r="L31" s="12">
        <f t="shared" si="4"/>
        <v>0</v>
      </c>
      <c r="M31" s="39">
        <f t="shared" si="2"/>
        <v>1</v>
      </c>
    </row>
    <row r="32" spans="1:13" ht="15.6" x14ac:dyDescent="0.25">
      <c r="A32" s="40">
        <f t="shared" si="3"/>
        <v>28</v>
      </c>
      <c r="B32" s="57" t="s">
        <v>111</v>
      </c>
      <c r="C32" s="60" t="s">
        <v>169</v>
      </c>
      <c r="D32" s="58" t="s">
        <v>140</v>
      </c>
      <c r="E32" s="45"/>
      <c r="F32" s="45"/>
      <c r="G32" s="45"/>
      <c r="H32" s="45"/>
      <c r="I32" s="45"/>
      <c r="J32" s="45"/>
      <c r="K32" s="45"/>
      <c r="L32" s="12">
        <f t="shared" si="4"/>
        <v>0</v>
      </c>
      <c r="M32" s="39">
        <f t="shared" si="2"/>
        <v>1</v>
      </c>
    </row>
    <row r="33" spans="1:13" ht="15.6" x14ac:dyDescent="0.25">
      <c r="A33" s="40">
        <f t="shared" si="3"/>
        <v>29</v>
      </c>
      <c r="B33" s="57" t="s">
        <v>112</v>
      </c>
      <c r="C33" s="60" t="s">
        <v>170</v>
      </c>
      <c r="D33" s="58" t="s">
        <v>141</v>
      </c>
      <c r="E33" s="45"/>
      <c r="F33" s="45"/>
      <c r="G33" s="45"/>
      <c r="H33" s="45"/>
      <c r="I33" s="45"/>
      <c r="J33" s="45"/>
      <c r="K33" s="45"/>
      <c r="L33" s="12">
        <f t="shared" si="4"/>
        <v>0</v>
      </c>
      <c r="M33" s="39">
        <f t="shared" si="2"/>
        <v>1</v>
      </c>
    </row>
    <row r="34" spans="1:13" ht="15.6" x14ac:dyDescent="0.25">
      <c r="A34" s="40">
        <f t="shared" si="3"/>
        <v>30</v>
      </c>
      <c r="B34" s="57" t="s">
        <v>113</v>
      </c>
      <c r="C34" s="60" t="s">
        <v>171</v>
      </c>
      <c r="D34" s="57" t="s">
        <v>142</v>
      </c>
      <c r="E34" s="45"/>
      <c r="F34" s="45"/>
      <c r="G34" s="45"/>
      <c r="H34" s="45"/>
      <c r="I34" s="45"/>
      <c r="J34" s="45"/>
      <c r="K34" s="45"/>
      <c r="L34" s="12">
        <f t="shared" si="4"/>
        <v>0</v>
      </c>
      <c r="M34" s="39">
        <f t="shared" si="2"/>
        <v>1</v>
      </c>
    </row>
    <row r="35" spans="1:13" ht="15.6" x14ac:dyDescent="0.25">
      <c r="A35" s="40">
        <f t="shared" si="3"/>
        <v>31</v>
      </c>
      <c r="B35" s="57" t="s">
        <v>114</v>
      </c>
      <c r="C35" s="60" t="s">
        <v>171</v>
      </c>
      <c r="D35" s="58" t="s">
        <v>142</v>
      </c>
      <c r="E35" s="45"/>
      <c r="F35" s="45"/>
      <c r="G35" s="45"/>
      <c r="H35" s="45"/>
      <c r="I35" s="45"/>
      <c r="J35" s="45"/>
      <c r="K35" s="45"/>
      <c r="L35" s="12">
        <f t="shared" si="4"/>
        <v>0</v>
      </c>
      <c r="M35" s="39">
        <f t="shared" si="2"/>
        <v>1</v>
      </c>
    </row>
    <row r="36" spans="1:13" ht="31.2" x14ac:dyDescent="0.25">
      <c r="A36" s="40">
        <f t="shared" si="3"/>
        <v>32</v>
      </c>
      <c r="B36" s="57" t="s">
        <v>115</v>
      </c>
      <c r="C36" s="60" t="s">
        <v>172</v>
      </c>
      <c r="D36" s="58" t="s">
        <v>143</v>
      </c>
      <c r="E36" s="45"/>
      <c r="F36" s="45"/>
      <c r="G36" s="45"/>
      <c r="H36" s="45"/>
      <c r="I36" s="45"/>
      <c r="J36" s="45"/>
      <c r="K36" s="45"/>
      <c r="L36" s="12">
        <f t="shared" si="4"/>
        <v>0</v>
      </c>
      <c r="M36" s="39">
        <f t="shared" si="2"/>
        <v>1</v>
      </c>
    </row>
    <row r="37" spans="1:13" ht="15.6" x14ac:dyDescent="0.25">
      <c r="A37" s="40">
        <f t="shared" si="3"/>
        <v>33</v>
      </c>
      <c r="B37" s="58" t="s">
        <v>116</v>
      </c>
      <c r="C37" s="60" t="s">
        <v>173</v>
      </c>
      <c r="D37" s="58" t="s">
        <v>144</v>
      </c>
      <c r="E37" s="45"/>
      <c r="F37" s="45"/>
      <c r="G37" s="45"/>
      <c r="H37" s="45"/>
      <c r="I37" s="45"/>
      <c r="J37" s="45"/>
      <c r="K37" s="45"/>
      <c r="L37" s="12">
        <f t="shared" si="4"/>
        <v>0</v>
      </c>
      <c r="M37" s="39">
        <f t="shared" si="2"/>
        <v>1</v>
      </c>
    </row>
    <row r="38" spans="1:13" ht="15.6" x14ac:dyDescent="0.25">
      <c r="A38" s="40">
        <f t="shared" si="3"/>
        <v>34</v>
      </c>
      <c r="B38" s="58" t="s">
        <v>117</v>
      </c>
      <c r="C38" s="60" t="s">
        <v>174</v>
      </c>
      <c r="D38" s="58" t="s">
        <v>145</v>
      </c>
      <c r="E38" s="45"/>
      <c r="F38" s="45"/>
      <c r="G38" s="45"/>
      <c r="H38" s="45"/>
      <c r="I38" s="45"/>
      <c r="J38" s="45"/>
      <c r="K38" s="45"/>
      <c r="L38" s="12">
        <f t="shared" si="4"/>
        <v>0</v>
      </c>
      <c r="M38" s="39">
        <f t="shared" si="2"/>
        <v>1</v>
      </c>
    </row>
    <row r="39" spans="1:13" ht="15.6" x14ac:dyDescent="0.25">
      <c r="A39" s="40">
        <f t="shared" si="3"/>
        <v>35</v>
      </c>
      <c r="B39" s="58" t="s">
        <v>118</v>
      </c>
      <c r="C39" s="60" t="s">
        <v>175</v>
      </c>
      <c r="D39" s="58" t="s">
        <v>146</v>
      </c>
      <c r="E39" s="45"/>
      <c r="F39" s="45"/>
      <c r="G39" s="45"/>
      <c r="H39" s="45"/>
      <c r="I39" s="45"/>
      <c r="J39" s="45"/>
      <c r="K39" s="45"/>
      <c r="L39" s="12">
        <f t="shared" si="4"/>
        <v>0</v>
      </c>
      <c r="M39" s="39">
        <f t="shared" si="2"/>
        <v>1</v>
      </c>
    </row>
    <row r="40" spans="1:13" ht="15.6" x14ac:dyDescent="0.25">
      <c r="A40" s="40">
        <f t="shared" si="3"/>
        <v>36</v>
      </c>
      <c r="B40" s="58" t="s">
        <v>119</v>
      </c>
      <c r="C40" s="60" t="s">
        <v>173</v>
      </c>
      <c r="D40" s="58" t="s">
        <v>147</v>
      </c>
      <c r="E40" s="45"/>
      <c r="F40" s="45"/>
      <c r="G40" s="45"/>
      <c r="H40" s="45"/>
      <c r="I40" s="45"/>
      <c r="J40" s="45"/>
      <c r="K40" s="45"/>
      <c r="L40" s="12">
        <f t="shared" si="4"/>
        <v>0</v>
      </c>
      <c r="M40" s="39">
        <f t="shared" si="2"/>
        <v>1</v>
      </c>
    </row>
    <row r="41" spans="1:13" ht="15.6" x14ac:dyDescent="0.25">
      <c r="A41" s="40">
        <f t="shared" si="3"/>
        <v>37</v>
      </c>
      <c r="B41" s="58" t="s">
        <v>120</v>
      </c>
      <c r="C41" s="60" t="s">
        <v>176</v>
      </c>
      <c r="D41" s="58" t="s">
        <v>148</v>
      </c>
      <c r="E41" s="45"/>
      <c r="F41" s="45"/>
      <c r="G41" s="45"/>
      <c r="H41" s="45"/>
      <c r="I41" s="45"/>
      <c r="J41" s="45"/>
      <c r="K41" s="45"/>
      <c r="L41" s="12">
        <f t="shared" si="4"/>
        <v>0</v>
      </c>
      <c r="M41" s="39">
        <f t="shared" si="2"/>
        <v>1</v>
      </c>
    </row>
    <row r="42" spans="1:13" ht="15.6" x14ac:dyDescent="0.25">
      <c r="A42" s="40">
        <f t="shared" si="3"/>
        <v>38</v>
      </c>
      <c r="B42" s="58" t="s">
        <v>121</v>
      </c>
      <c r="C42" s="60" t="s">
        <v>177</v>
      </c>
      <c r="D42" s="58" t="s">
        <v>149</v>
      </c>
      <c r="E42" s="45"/>
      <c r="F42" s="45"/>
      <c r="G42" s="45"/>
      <c r="H42" s="45"/>
      <c r="I42" s="45"/>
      <c r="J42" s="45"/>
      <c r="K42" s="45"/>
      <c r="L42" s="12">
        <f t="shared" si="4"/>
        <v>0</v>
      </c>
      <c r="M42" s="39">
        <f t="shared" si="2"/>
        <v>1</v>
      </c>
    </row>
    <row r="43" spans="1:13" ht="15.6" x14ac:dyDescent="0.25">
      <c r="A43" s="40">
        <f t="shared" si="3"/>
        <v>39</v>
      </c>
      <c r="B43" s="58" t="s">
        <v>122</v>
      </c>
      <c r="C43" s="60" t="s">
        <v>178</v>
      </c>
      <c r="D43" s="58" t="s">
        <v>150</v>
      </c>
      <c r="E43" s="45"/>
      <c r="F43" s="45"/>
      <c r="G43" s="45"/>
      <c r="H43" s="45"/>
      <c r="I43" s="45"/>
      <c r="J43" s="45"/>
      <c r="K43" s="45"/>
      <c r="L43" s="12">
        <f t="shared" si="4"/>
        <v>0</v>
      </c>
      <c r="M43" s="39">
        <f t="shared" si="2"/>
        <v>1</v>
      </c>
    </row>
    <row r="44" spans="1:13" ht="15.6" x14ac:dyDescent="0.25">
      <c r="A44" s="40">
        <f t="shared" si="3"/>
        <v>40</v>
      </c>
      <c r="B44" s="58" t="s">
        <v>123</v>
      </c>
      <c r="C44" s="60" t="s">
        <v>179</v>
      </c>
      <c r="D44" s="58" t="s">
        <v>151</v>
      </c>
      <c r="E44" s="45"/>
      <c r="F44" s="45"/>
      <c r="G44" s="45"/>
      <c r="H44" s="45"/>
      <c r="I44" s="45"/>
      <c r="J44" s="45"/>
      <c r="K44" s="45"/>
      <c r="L44" s="12">
        <f t="shared" si="4"/>
        <v>0</v>
      </c>
      <c r="M44" s="39">
        <f t="shared" si="2"/>
        <v>1</v>
      </c>
    </row>
    <row r="45" spans="1:13" ht="15.6" x14ac:dyDescent="0.25">
      <c r="A45" s="40">
        <f t="shared" si="3"/>
        <v>41</v>
      </c>
      <c r="B45" s="58" t="s">
        <v>124</v>
      </c>
      <c r="C45" s="60" t="s">
        <v>180</v>
      </c>
      <c r="D45" s="58" t="s">
        <v>152</v>
      </c>
      <c r="E45" s="45"/>
      <c r="F45" s="45"/>
      <c r="G45" s="45"/>
      <c r="H45" s="45"/>
      <c r="I45" s="45"/>
      <c r="J45" s="45"/>
      <c r="K45" s="45"/>
      <c r="L45" s="12">
        <f t="shared" si="4"/>
        <v>0</v>
      </c>
      <c r="M45" s="39">
        <f t="shared" si="2"/>
        <v>1</v>
      </c>
    </row>
    <row r="46" spans="1:13" ht="15.6" x14ac:dyDescent="0.25">
      <c r="A46" s="40">
        <f t="shared" si="3"/>
        <v>42</v>
      </c>
      <c r="B46" s="58" t="s">
        <v>125</v>
      </c>
      <c r="C46" s="60" t="s">
        <v>181</v>
      </c>
      <c r="D46" s="58" t="s">
        <v>153</v>
      </c>
      <c r="E46" s="45"/>
      <c r="F46" s="45"/>
      <c r="G46" s="45"/>
      <c r="H46" s="45"/>
      <c r="I46" s="45"/>
      <c r="J46" s="45"/>
      <c r="K46" s="45"/>
      <c r="L46" s="12">
        <f t="shared" si="4"/>
        <v>0</v>
      </c>
      <c r="M46" s="39">
        <f t="shared" si="2"/>
        <v>1</v>
      </c>
    </row>
    <row r="47" spans="1:13" ht="15.6" x14ac:dyDescent="0.25">
      <c r="A47" s="40">
        <f t="shared" si="3"/>
        <v>43</v>
      </c>
      <c r="B47" s="58" t="s">
        <v>126</v>
      </c>
      <c r="C47" s="60" t="s">
        <v>182</v>
      </c>
      <c r="D47" s="58" t="s">
        <v>154</v>
      </c>
      <c r="E47" s="45"/>
      <c r="F47" s="45"/>
      <c r="G47" s="45"/>
      <c r="H47" s="45"/>
      <c r="I47" s="45"/>
      <c r="J47" s="45"/>
      <c r="K47" s="45"/>
      <c r="L47" s="12">
        <f t="shared" si="4"/>
        <v>0</v>
      </c>
      <c r="M47" s="39">
        <f t="shared" si="2"/>
        <v>1</v>
      </c>
    </row>
    <row r="48" spans="1:13" ht="15.6" x14ac:dyDescent="0.25">
      <c r="A48" s="40">
        <f t="shared" si="3"/>
        <v>44</v>
      </c>
      <c r="B48" s="58" t="s">
        <v>127</v>
      </c>
      <c r="C48" s="60" t="s">
        <v>183</v>
      </c>
      <c r="D48" s="58" t="s">
        <v>155</v>
      </c>
      <c r="E48" s="45"/>
      <c r="F48" s="45"/>
      <c r="G48" s="45"/>
      <c r="H48" s="45"/>
      <c r="I48" s="45"/>
      <c r="J48" s="45"/>
      <c r="K48" s="45"/>
      <c r="L48" s="12">
        <f t="shared" si="4"/>
        <v>0</v>
      </c>
      <c r="M48" s="39">
        <f t="shared" si="2"/>
        <v>1</v>
      </c>
    </row>
    <row r="49" spans="1:13" ht="15.6" x14ac:dyDescent="0.25">
      <c r="A49" s="40">
        <f t="shared" si="3"/>
        <v>45</v>
      </c>
      <c r="B49" s="58" t="s">
        <v>128</v>
      </c>
      <c r="C49" s="60" t="s">
        <v>156</v>
      </c>
      <c r="D49" s="58" t="s">
        <v>156</v>
      </c>
      <c r="E49" s="45"/>
      <c r="F49" s="45"/>
      <c r="G49" s="45"/>
      <c r="H49" s="45"/>
      <c r="I49" s="45"/>
      <c r="J49" s="45"/>
      <c r="K49" s="45"/>
      <c r="L49" s="12">
        <f t="shared" si="4"/>
        <v>0</v>
      </c>
      <c r="M49" s="39">
        <f t="shared" si="2"/>
        <v>1</v>
      </c>
    </row>
    <row r="50" spans="1:13" ht="15.6" x14ac:dyDescent="0.25">
      <c r="A50" s="40">
        <f t="shared" si="3"/>
        <v>46</v>
      </c>
      <c r="B50" s="58" t="s">
        <v>129</v>
      </c>
      <c r="C50" s="60" t="s">
        <v>184</v>
      </c>
      <c r="D50" s="58" t="s">
        <v>157</v>
      </c>
      <c r="E50" s="45"/>
      <c r="F50" s="45"/>
      <c r="G50" s="45"/>
      <c r="H50" s="45"/>
      <c r="I50" s="45"/>
      <c r="J50" s="45"/>
      <c r="K50" s="45"/>
      <c r="L50" s="12">
        <f t="shared" si="4"/>
        <v>0</v>
      </c>
      <c r="M50" s="39">
        <f t="shared" si="2"/>
        <v>1</v>
      </c>
    </row>
    <row r="51" spans="1:13" ht="15.6" x14ac:dyDescent="0.25">
      <c r="A51" s="40">
        <f t="shared" si="3"/>
        <v>47</v>
      </c>
      <c r="B51" s="58" t="s">
        <v>130</v>
      </c>
      <c r="C51" s="60" t="s">
        <v>185</v>
      </c>
      <c r="D51" s="58" t="s">
        <v>158</v>
      </c>
      <c r="E51" s="45"/>
      <c r="F51" s="45"/>
      <c r="G51" s="45"/>
      <c r="H51" s="45"/>
      <c r="I51" s="45"/>
      <c r="J51" s="45"/>
      <c r="K51" s="45"/>
      <c r="L51" s="12">
        <f t="shared" si="4"/>
        <v>0</v>
      </c>
      <c r="M51" s="39">
        <f t="shared" si="2"/>
        <v>1</v>
      </c>
    </row>
    <row r="52" spans="1:13" ht="15.6" x14ac:dyDescent="0.25">
      <c r="A52" s="40">
        <f t="shared" si="3"/>
        <v>48</v>
      </c>
      <c r="B52" s="58" t="s">
        <v>131</v>
      </c>
      <c r="C52" s="60" t="s">
        <v>186</v>
      </c>
      <c r="D52" s="58" t="s">
        <v>159</v>
      </c>
      <c r="E52" s="45"/>
      <c r="F52" s="45"/>
      <c r="G52" s="45"/>
      <c r="H52" s="45"/>
      <c r="I52" s="45"/>
      <c r="J52" s="45"/>
      <c r="K52" s="45"/>
      <c r="L52" s="12">
        <f t="shared" si="4"/>
        <v>0</v>
      </c>
      <c r="M52" s="39">
        <f t="shared" si="2"/>
        <v>1</v>
      </c>
    </row>
    <row r="53" spans="1:13" ht="15.6" x14ac:dyDescent="0.25">
      <c r="A53" s="40">
        <f t="shared" si="3"/>
        <v>49</v>
      </c>
      <c r="B53" s="58" t="s">
        <v>132</v>
      </c>
      <c r="C53" s="60" t="s">
        <v>187</v>
      </c>
      <c r="D53" s="58" t="s">
        <v>160</v>
      </c>
      <c r="E53" s="45"/>
      <c r="F53" s="45"/>
      <c r="G53" s="45"/>
      <c r="H53" s="45"/>
      <c r="I53" s="45"/>
      <c r="J53" s="45"/>
      <c r="K53" s="45"/>
      <c r="L53" s="12">
        <f t="shared" si="4"/>
        <v>0</v>
      </c>
      <c r="M53" s="39">
        <f t="shared" si="2"/>
        <v>1</v>
      </c>
    </row>
    <row r="54" spans="1:13" ht="15.6" x14ac:dyDescent="0.25">
      <c r="A54" s="40">
        <f t="shared" si="3"/>
        <v>50</v>
      </c>
      <c r="B54" s="58" t="s">
        <v>133</v>
      </c>
      <c r="C54" s="60" t="s">
        <v>188</v>
      </c>
      <c r="D54" s="58" t="s">
        <v>161</v>
      </c>
      <c r="E54" s="45"/>
      <c r="F54" s="45"/>
      <c r="G54" s="45"/>
      <c r="H54" s="45"/>
      <c r="I54" s="45"/>
      <c r="J54" s="45"/>
      <c r="K54" s="45"/>
      <c r="L54" s="12">
        <f t="shared" si="4"/>
        <v>0</v>
      </c>
      <c r="M54" s="39">
        <f t="shared" si="2"/>
        <v>1</v>
      </c>
    </row>
    <row r="55" spans="1:13" ht="15.6" x14ac:dyDescent="0.25">
      <c r="A55" s="40">
        <f t="shared" si="3"/>
        <v>51</v>
      </c>
      <c r="B55" s="58" t="s">
        <v>189</v>
      </c>
      <c r="C55" s="60" t="s">
        <v>272</v>
      </c>
      <c r="D55" s="58" t="s">
        <v>234</v>
      </c>
      <c r="E55" s="45"/>
      <c r="F55" s="45"/>
      <c r="G55" s="45"/>
      <c r="H55" s="45"/>
      <c r="I55" s="45"/>
      <c r="J55" s="45"/>
      <c r="K55" s="45"/>
      <c r="L55" s="12">
        <f t="shared" si="4"/>
        <v>0</v>
      </c>
      <c r="M55" s="39">
        <f t="shared" si="2"/>
        <v>1</v>
      </c>
    </row>
    <row r="56" spans="1:13" ht="15.6" x14ac:dyDescent="0.25">
      <c r="A56" s="40">
        <f t="shared" si="3"/>
        <v>52</v>
      </c>
      <c r="B56" s="58" t="s">
        <v>190</v>
      </c>
      <c r="C56" s="60" t="s">
        <v>273</v>
      </c>
      <c r="D56" s="58" t="s">
        <v>235</v>
      </c>
      <c r="E56" s="45"/>
      <c r="F56" s="45"/>
      <c r="G56" s="45"/>
      <c r="H56" s="45"/>
      <c r="I56" s="45"/>
      <c r="J56" s="45"/>
      <c r="K56" s="45"/>
      <c r="L56" s="12">
        <f t="shared" si="4"/>
        <v>0</v>
      </c>
      <c r="M56" s="39">
        <f t="shared" si="2"/>
        <v>1</v>
      </c>
    </row>
    <row r="57" spans="1:13" ht="15.6" x14ac:dyDescent="0.25">
      <c r="A57" s="40">
        <f t="shared" si="3"/>
        <v>53</v>
      </c>
      <c r="B57" s="58" t="s">
        <v>191</v>
      </c>
      <c r="C57" s="60" t="s">
        <v>274</v>
      </c>
      <c r="D57" s="58" t="s">
        <v>234</v>
      </c>
      <c r="E57" s="45"/>
      <c r="F57" s="45"/>
      <c r="G57" s="45"/>
      <c r="H57" s="45"/>
      <c r="I57" s="45"/>
      <c r="J57" s="45"/>
      <c r="K57" s="45"/>
      <c r="L57" s="12">
        <f t="shared" si="4"/>
        <v>0</v>
      </c>
      <c r="M57" s="39">
        <f t="shared" si="2"/>
        <v>1</v>
      </c>
    </row>
    <row r="58" spans="1:13" ht="15.6" x14ac:dyDescent="0.25">
      <c r="A58" s="40">
        <f t="shared" si="3"/>
        <v>54</v>
      </c>
      <c r="B58" s="58" t="s">
        <v>192</v>
      </c>
      <c r="C58" s="60" t="s">
        <v>275</v>
      </c>
      <c r="D58" s="58" t="s">
        <v>236</v>
      </c>
      <c r="E58" s="45"/>
      <c r="F58" s="45"/>
      <c r="G58" s="45"/>
      <c r="H58" s="45"/>
      <c r="I58" s="45"/>
      <c r="J58" s="45"/>
      <c r="K58" s="45"/>
      <c r="L58" s="12">
        <f t="shared" si="4"/>
        <v>0</v>
      </c>
      <c r="M58" s="39">
        <f t="shared" si="2"/>
        <v>1</v>
      </c>
    </row>
    <row r="59" spans="1:13" ht="15.6" x14ac:dyDescent="0.25">
      <c r="A59" s="40">
        <f t="shared" si="3"/>
        <v>55</v>
      </c>
      <c r="B59" s="58" t="s">
        <v>193</v>
      </c>
      <c r="C59" s="60" t="s">
        <v>276</v>
      </c>
      <c r="D59" s="58" t="s">
        <v>237</v>
      </c>
      <c r="E59" s="45"/>
      <c r="F59" s="45"/>
      <c r="G59" s="45"/>
      <c r="H59" s="45"/>
      <c r="I59" s="45"/>
      <c r="J59" s="45"/>
      <c r="K59" s="45"/>
      <c r="L59" s="12">
        <f t="shared" si="4"/>
        <v>0</v>
      </c>
      <c r="M59" s="39">
        <f t="shared" si="2"/>
        <v>1</v>
      </c>
    </row>
    <row r="60" spans="1:13" ht="15.6" x14ac:dyDescent="0.25">
      <c r="A60" s="40">
        <f t="shared" si="3"/>
        <v>56</v>
      </c>
      <c r="B60" s="58" t="s">
        <v>194</v>
      </c>
      <c r="C60" s="60" t="s">
        <v>277</v>
      </c>
      <c r="D60" s="58" t="s">
        <v>238</v>
      </c>
      <c r="E60" s="45"/>
      <c r="F60" s="45"/>
      <c r="G60" s="45"/>
      <c r="H60" s="45"/>
      <c r="I60" s="45"/>
      <c r="J60" s="45"/>
      <c r="K60" s="45"/>
      <c r="L60" s="12">
        <f t="shared" si="4"/>
        <v>0</v>
      </c>
      <c r="M60" s="39">
        <f t="shared" si="2"/>
        <v>1</v>
      </c>
    </row>
    <row r="61" spans="1:13" ht="15.6" x14ac:dyDescent="0.25">
      <c r="A61" s="40">
        <f t="shared" si="3"/>
        <v>57</v>
      </c>
      <c r="B61" s="58" t="s">
        <v>195</v>
      </c>
      <c r="C61" s="60" t="s">
        <v>278</v>
      </c>
      <c r="D61" s="58" t="s">
        <v>239</v>
      </c>
      <c r="E61" s="45"/>
      <c r="F61" s="45"/>
      <c r="G61" s="45"/>
      <c r="H61" s="45"/>
      <c r="I61" s="45"/>
      <c r="J61" s="45"/>
      <c r="K61" s="45"/>
      <c r="L61" s="12">
        <f t="shared" si="4"/>
        <v>0</v>
      </c>
      <c r="M61" s="39">
        <f t="shared" si="2"/>
        <v>1</v>
      </c>
    </row>
    <row r="62" spans="1:13" ht="15.6" x14ac:dyDescent="0.25">
      <c r="A62" s="40">
        <f t="shared" si="3"/>
        <v>58</v>
      </c>
      <c r="B62" s="58" t="s">
        <v>196</v>
      </c>
      <c r="C62" s="60" t="s">
        <v>279</v>
      </c>
      <c r="D62" s="58" t="s">
        <v>240</v>
      </c>
      <c r="E62" s="45"/>
      <c r="F62" s="45"/>
      <c r="G62" s="45"/>
      <c r="H62" s="45"/>
      <c r="I62" s="45"/>
      <c r="J62" s="45"/>
      <c r="K62" s="45"/>
      <c r="L62" s="12">
        <f t="shared" ref="L62:L100" si="5">((E62*$E$3)+(F62*$F$3)+(G62*$G$3)+(H62*$H$3)+(I62*$I$3)+(J62*$J$3)+(K62*$K$3))/7</f>
        <v>0</v>
      </c>
      <c r="M62" s="39">
        <f t="shared" si="2"/>
        <v>1</v>
      </c>
    </row>
    <row r="63" spans="1:13" ht="15.6" x14ac:dyDescent="0.25">
      <c r="A63" s="40">
        <f t="shared" si="3"/>
        <v>59</v>
      </c>
      <c r="B63" s="58" t="s">
        <v>197</v>
      </c>
      <c r="C63" s="60" t="s">
        <v>177</v>
      </c>
      <c r="D63" s="58" t="s">
        <v>149</v>
      </c>
      <c r="E63" s="45"/>
      <c r="F63" s="45"/>
      <c r="G63" s="45"/>
      <c r="H63" s="45"/>
      <c r="I63" s="45"/>
      <c r="J63" s="45"/>
      <c r="K63" s="45"/>
      <c r="L63" s="12">
        <f t="shared" si="5"/>
        <v>0</v>
      </c>
      <c r="M63" s="39">
        <f t="shared" si="2"/>
        <v>1</v>
      </c>
    </row>
    <row r="64" spans="1:13" ht="15.6" x14ac:dyDescent="0.25">
      <c r="A64" s="40">
        <f t="shared" si="3"/>
        <v>60</v>
      </c>
      <c r="B64" s="58" t="s">
        <v>198</v>
      </c>
      <c r="C64" s="60" t="s">
        <v>280</v>
      </c>
      <c r="D64" s="58" t="s">
        <v>241</v>
      </c>
      <c r="E64" s="45"/>
      <c r="F64" s="45"/>
      <c r="G64" s="45"/>
      <c r="H64" s="45"/>
      <c r="I64" s="45"/>
      <c r="J64" s="45"/>
      <c r="K64" s="45"/>
      <c r="L64" s="12">
        <f t="shared" si="5"/>
        <v>0</v>
      </c>
      <c r="M64" s="39">
        <f t="shared" si="2"/>
        <v>1</v>
      </c>
    </row>
    <row r="65" spans="1:13" ht="15.6" x14ac:dyDescent="0.25">
      <c r="A65" s="40">
        <f t="shared" si="3"/>
        <v>61</v>
      </c>
      <c r="B65" s="58" t="s">
        <v>199</v>
      </c>
      <c r="C65" s="60" t="s">
        <v>281</v>
      </c>
      <c r="D65" s="58" t="s">
        <v>242</v>
      </c>
      <c r="E65" s="45"/>
      <c r="F65" s="45"/>
      <c r="G65" s="45"/>
      <c r="H65" s="45"/>
      <c r="I65" s="45"/>
      <c r="J65" s="45"/>
      <c r="K65" s="45"/>
      <c r="L65" s="12">
        <f t="shared" si="5"/>
        <v>0</v>
      </c>
      <c r="M65" s="39">
        <f t="shared" si="2"/>
        <v>1</v>
      </c>
    </row>
    <row r="66" spans="1:13" ht="15.6" x14ac:dyDescent="0.3">
      <c r="A66" s="40">
        <f t="shared" si="3"/>
        <v>62</v>
      </c>
      <c r="B66" s="61" t="s">
        <v>200</v>
      </c>
      <c r="C66" s="60" t="s">
        <v>282</v>
      </c>
      <c r="D66" s="58" t="s">
        <v>243</v>
      </c>
      <c r="E66" s="45"/>
      <c r="F66" s="45"/>
      <c r="G66" s="45"/>
      <c r="H66" s="45"/>
      <c r="I66" s="45"/>
      <c r="J66" s="45"/>
      <c r="K66" s="45"/>
      <c r="L66" s="12">
        <f t="shared" si="5"/>
        <v>0</v>
      </c>
      <c r="M66" s="39">
        <f t="shared" si="2"/>
        <v>1</v>
      </c>
    </row>
    <row r="67" spans="1:13" ht="15.6" x14ac:dyDescent="0.3">
      <c r="A67" s="40">
        <f t="shared" si="3"/>
        <v>63</v>
      </c>
      <c r="B67" s="61" t="s">
        <v>201</v>
      </c>
      <c r="C67" s="60" t="s">
        <v>283</v>
      </c>
      <c r="D67" s="58" t="s">
        <v>244</v>
      </c>
      <c r="E67" s="45"/>
      <c r="F67" s="45"/>
      <c r="G67" s="45"/>
      <c r="H67" s="45"/>
      <c r="I67" s="45"/>
      <c r="J67" s="45"/>
      <c r="K67" s="45"/>
      <c r="L67" s="12">
        <f t="shared" si="5"/>
        <v>0</v>
      </c>
      <c r="M67" s="39">
        <f t="shared" si="2"/>
        <v>1</v>
      </c>
    </row>
    <row r="68" spans="1:13" ht="15.6" x14ac:dyDescent="0.3">
      <c r="A68" s="40">
        <f t="shared" si="3"/>
        <v>64</v>
      </c>
      <c r="B68" s="61" t="s">
        <v>202</v>
      </c>
      <c r="C68" s="61" t="s">
        <v>284</v>
      </c>
      <c r="D68" s="58" t="s">
        <v>245</v>
      </c>
      <c r="E68" s="45"/>
      <c r="F68" s="45"/>
      <c r="G68" s="45"/>
      <c r="H68" s="45"/>
      <c r="I68" s="45"/>
      <c r="J68" s="45"/>
      <c r="K68" s="45"/>
      <c r="L68" s="12">
        <f t="shared" si="5"/>
        <v>0</v>
      </c>
      <c r="M68" s="39">
        <f t="shared" si="2"/>
        <v>1</v>
      </c>
    </row>
    <row r="69" spans="1:13" ht="15.6" x14ac:dyDescent="0.3">
      <c r="A69" s="40">
        <f t="shared" si="3"/>
        <v>65</v>
      </c>
      <c r="B69" s="61" t="s">
        <v>203</v>
      </c>
      <c r="C69" s="61" t="s">
        <v>285</v>
      </c>
      <c r="D69" s="58" t="s">
        <v>246</v>
      </c>
      <c r="E69" s="45"/>
      <c r="F69" s="45"/>
      <c r="G69" s="45"/>
      <c r="H69" s="45"/>
      <c r="I69" s="45"/>
      <c r="J69" s="45"/>
      <c r="K69" s="45"/>
      <c r="L69" s="12">
        <f t="shared" si="5"/>
        <v>0</v>
      </c>
      <c r="M69" s="39">
        <f t="shared" si="2"/>
        <v>1</v>
      </c>
    </row>
    <row r="70" spans="1:13" ht="46.8" x14ac:dyDescent="0.3">
      <c r="A70" s="40">
        <f t="shared" si="3"/>
        <v>66</v>
      </c>
      <c r="B70" s="61" t="s">
        <v>204</v>
      </c>
      <c r="C70" s="61" t="s">
        <v>286</v>
      </c>
      <c r="D70" s="58" t="s">
        <v>247</v>
      </c>
      <c r="E70" s="45"/>
      <c r="F70" s="45"/>
      <c r="G70" s="45"/>
      <c r="H70" s="45"/>
      <c r="I70" s="45"/>
      <c r="J70" s="45"/>
      <c r="K70" s="45"/>
      <c r="L70" s="12">
        <f t="shared" si="5"/>
        <v>0</v>
      </c>
      <c r="M70" s="39">
        <f t="shared" ref="M70:M103" si="6">RANK($L$5:$L$103,$L$5:$L$103,0)</f>
        <v>1</v>
      </c>
    </row>
    <row r="71" spans="1:13" ht="31.2" x14ac:dyDescent="0.3">
      <c r="A71" s="40">
        <f t="shared" ref="A71:A103" si="7">+A70+1</f>
        <v>67</v>
      </c>
      <c r="B71" s="61" t="s">
        <v>205</v>
      </c>
      <c r="C71" s="56" t="s">
        <v>287</v>
      </c>
      <c r="D71" s="58" t="s">
        <v>248</v>
      </c>
      <c r="E71" s="45"/>
      <c r="F71" s="45"/>
      <c r="G71" s="45"/>
      <c r="H71" s="45"/>
      <c r="I71" s="45"/>
      <c r="J71" s="45"/>
      <c r="K71" s="45"/>
      <c r="L71" s="12">
        <f t="shared" si="5"/>
        <v>0</v>
      </c>
      <c r="M71" s="39">
        <f t="shared" si="6"/>
        <v>1</v>
      </c>
    </row>
    <row r="72" spans="1:13" ht="15.6" x14ac:dyDescent="0.3">
      <c r="A72" s="40">
        <f t="shared" si="7"/>
        <v>68</v>
      </c>
      <c r="B72" s="61" t="s">
        <v>312</v>
      </c>
      <c r="C72" s="61" t="s">
        <v>313</v>
      </c>
      <c r="D72" s="58" t="s">
        <v>311</v>
      </c>
      <c r="E72" s="45"/>
      <c r="F72" s="45"/>
      <c r="G72" s="45"/>
      <c r="H72" s="45"/>
      <c r="I72" s="45"/>
      <c r="J72" s="45"/>
      <c r="K72" s="45"/>
      <c r="L72" s="12">
        <f t="shared" si="5"/>
        <v>0</v>
      </c>
      <c r="M72" s="39">
        <f t="shared" si="6"/>
        <v>1</v>
      </c>
    </row>
    <row r="73" spans="1:13" ht="15.6" x14ac:dyDescent="0.3">
      <c r="A73" s="40">
        <f t="shared" si="7"/>
        <v>69</v>
      </c>
      <c r="B73" s="62" t="s">
        <v>206</v>
      </c>
      <c r="C73" s="62" t="s">
        <v>288</v>
      </c>
      <c r="D73" s="62" t="s">
        <v>249</v>
      </c>
      <c r="E73" s="45"/>
      <c r="F73" s="45"/>
      <c r="G73" s="45"/>
      <c r="H73" s="45"/>
      <c r="I73" s="45"/>
      <c r="J73" s="45"/>
      <c r="K73" s="45"/>
      <c r="L73" s="12">
        <f t="shared" si="5"/>
        <v>0</v>
      </c>
      <c r="M73" s="39">
        <f t="shared" si="6"/>
        <v>1</v>
      </c>
    </row>
    <row r="74" spans="1:13" ht="15.6" x14ac:dyDescent="0.3">
      <c r="A74" s="40">
        <f t="shared" si="7"/>
        <v>70</v>
      </c>
      <c r="B74" s="62" t="s">
        <v>207</v>
      </c>
      <c r="C74" s="62" t="s">
        <v>288</v>
      </c>
      <c r="D74" s="62" t="s">
        <v>249</v>
      </c>
      <c r="E74" s="45"/>
      <c r="F74" s="45"/>
      <c r="G74" s="45"/>
      <c r="H74" s="45"/>
      <c r="I74" s="45"/>
      <c r="J74" s="45"/>
      <c r="K74" s="45"/>
      <c r="L74" s="12">
        <f t="shared" si="5"/>
        <v>0</v>
      </c>
      <c r="M74" s="39">
        <f t="shared" si="6"/>
        <v>1</v>
      </c>
    </row>
    <row r="75" spans="1:13" ht="31.2" x14ac:dyDescent="0.3">
      <c r="A75" s="40">
        <f t="shared" si="7"/>
        <v>71</v>
      </c>
      <c r="B75" s="62" t="s">
        <v>208</v>
      </c>
      <c r="C75" s="62" t="s">
        <v>289</v>
      </c>
      <c r="D75" s="62" t="s">
        <v>250</v>
      </c>
      <c r="E75" s="45"/>
      <c r="F75" s="45"/>
      <c r="G75" s="45"/>
      <c r="H75" s="45"/>
      <c r="I75" s="45"/>
      <c r="J75" s="45"/>
      <c r="K75" s="45"/>
      <c r="L75" s="12">
        <f t="shared" si="5"/>
        <v>0</v>
      </c>
      <c r="M75" s="39">
        <f t="shared" si="6"/>
        <v>1</v>
      </c>
    </row>
    <row r="76" spans="1:13" ht="31.2" x14ac:dyDescent="0.3">
      <c r="A76" s="40">
        <f t="shared" si="7"/>
        <v>72</v>
      </c>
      <c r="B76" s="62" t="s">
        <v>209</v>
      </c>
      <c r="C76" s="62" t="s">
        <v>290</v>
      </c>
      <c r="D76" s="62" t="s">
        <v>251</v>
      </c>
      <c r="E76" s="45"/>
      <c r="F76" s="45"/>
      <c r="G76" s="45"/>
      <c r="H76" s="45"/>
      <c r="I76" s="45"/>
      <c r="J76" s="45"/>
      <c r="K76" s="45"/>
      <c r="L76" s="12">
        <f t="shared" si="5"/>
        <v>0</v>
      </c>
      <c r="M76" s="39">
        <f t="shared" si="6"/>
        <v>1</v>
      </c>
    </row>
    <row r="77" spans="1:13" ht="31.2" x14ac:dyDescent="0.3">
      <c r="A77" s="40">
        <f t="shared" si="7"/>
        <v>73</v>
      </c>
      <c r="B77" s="62" t="s">
        <v>210</v>
      </c>
      <c r="C77" s="62" t="s">
        <v>291</v>
      </c>
      <c r="D77" s="62" t="s">
        <v>252</v>
      </c>
      <c r="E77" s="45"/>
      <c r="F77" s="45"/>
      <c r="G77" s="45"/>
      <c r="H77" s="45"/>
      <c r="I77" s="45"/>
      <c r="J77" s="45"/>
      <c r="K77" s="45"/>
      <c r="L77" s="12">
        <f t="shared" si="5"/>
        <v>0</v>
      </c>
      <c r="M77" s="39">
        <f t="shared" si="6"/>
        <v>1</v>
      </c>
    </row>
    <row r="78" spans="1:13" ht="15.6" x14ac:dyDescent="0.3">
      <c r="A78" s="40">
        <f t="shared" si="7"/>
        <v>74</v>
      </c>
      <c r="B78" s="62" t="s">
        <v>211</v>
      </c>
      <c r="C78" s="62" t="s">
        <v>288</v>
      </c>
      <c r="D78" s="62" t="s">
        <v>249</v>
      </c>
      <c r="E78" s="45"/>
      <c r="F78" s="45"/>
      <c r="G78" s="45"/>
      <c r="H78" s="45"/>
      <c r="I78" s="45"/>
      <c r="J78" s="45"/>
      <c r="K78" s="45"/>
      <c r="L78" s="12">
        <f t="shared" si="5"/>
        <v>0</v>
      </c>
      <c r="M78" s="39">
        <f t="shared" si="6"/>
        <v>1</v>
      </c>
    </row>
    <row r="79" spans="1:13" ht="15.6" x14ac:dyDescent="0.3">
      <c r="A79" s="40">
        <f t="shared" si="7"/>
        <v>75</v>
      </c>
      <c r="B79" s="62" t="s">
        <v>212</v>
      </c>
      <c r="C79" s="62" t="s">
        <v>292</v>
      </c>
      <c r="D79" s="62" t="s">
        <v>253</v>
      </c>
      <c r="E79" s="45"/>
      <c r="F79" s="45"/>
      <c r="G79" s="45"/>
      <c r="H79" s="45"/>
      <c r="I79" s="45"/>
      <c r="J79" s="45"/>
      <c r="K79" s="45"/>
      <c r="L79" s="12">
        <f t="shared" si="5"/>
        <v>0</v>
      </c>
      <c r="M79" s="39">
        <f t="shared" si="6"/>
        <v>1</v>
      </c>
    </row>
    <row r="80" spans="1:13" ht="31.2" x14ac:dyDescent="0.3">
      <c r="A80" s="40">
        <f t="shared" si="7"/>
        <v>76</v>
      </c>
      <c r="B80" s="62" t="s">
        <v>213</v>
      </c>
      <c r="C80" s="62" t="s">
        <v>293</v>
      </c>
      <c r="D80" s="62" t="s">
        <v>253</v>
      </c>
      <c r="E80" s="45"/>
      <c r="F80" s="45"/>
      <c r="G80" s="45"/>
      <c r="H80" s="45"/>
      <c r="I80" s="45"/>
      <c r="J80" s="45"/>
      <c r="K80" s="45"/>
      <c r="L80" s="12">
        <f t="shared" si="5"/>
        <v>0</v>
      </c>
      <c r="M80" s="39">
        <f t="shared" si="6"/>
        <v>1</v>
      </c>
    </row>
    <row r="81" spans="1:13" ht="15.6" x14ac:dyDescent="0.3">
      <c r="A81" s="40">
        <f t="shared" si="7"/>
        <v>77</v>
      </c>
      <c r="B81" s="62" t="s">
        <v>214</v>
      </c>
      <c r="C81" s="62" t="s">
        <v>277</v>
      </c>
      <c r="D81" s="62" t="s">
        <v>238</v>
      </c>
      <c r="E81" s="45"/>
      <c r="F81" s="45"/>
      <c r="G81" s="45"/>
      <c r="H81" s="45"/>
      <c r="I81" s="45"/>
      <c r="J81" s="45"/>
      <c r="K81" s="45"/>
      <c r="L81" s="12">
        <f t="shared" si="5"/>
        <v>0</v>
      </c>
      <c r="M81" s="39">
        <f t="shared" si="6"/>
        <v>1</v>
      </c>
    </row>
    <row r="82" spans="1:13" ht="15.6" x14ac:dyDescent="0.3">
      <c r="A82" s="40">
        <f t="shared" si="7"/>
        <v>78</v>
      </c>
      <c r="B82" s="62" t="s">
        <v>215</v>
      </c>
      <c r="C82" s="49" t="s">
        <v>294</v>
      </c>
      <c r="D82" s="62" t="s">
        <v>254</v>
      </c>
      <c r="E82" s="45"/>
      <c r="F82" s="45"/>
      <c r="G82" s="45"/>
      <c r="H82" s="45"/>
      <c r="I82" s="45"/>
      <c r="J82" s="45"/>
      <c r="K82" s="45"/>
      <c r="L82" s="12">
        <f t="shared" si="5"/>
        <v>0</v>
      </c>
      <c r="M82" s="39">
        <f t="shared" si="6"/>
        <v>1</v>
      </c>
    </row>
    <row r="83" spans="1:13" ht="15.6" x14ac:dyDescent="0.3">
      <c r="A83" s="40">
        <f t="shared" si="7"/>
        <v>79</v>
      </c>
      <c r="B83" s="62" t="s">
        <v>216</v>
      </c>
      <c r="C83" s="62" t="s">
        <v>295</v>
      </c>
      <c r="D83" s="3" t="s">
        <v>255</v>
      </c>
      <c r="E83" s="45"/>
      <c r="F83" s="45"/>
      <c r="G83" s="45"/>
      <c r="H83" s="45"/>
      <c r="I83" s="45"/>
      <c r="J83" s="45"/>
      <c r="K83" s="45"/>
      <c r="L83" s="12">
        <f t="shared" si="5"/>
        <v>0</v>
      </c>
      <c r="M83" s="39">
        <f t="shared" si="6"/>
        <v>1</v>
      </c>
    </row>
    <row r="84" spans="1:13" ht="15.6" x14ac:dyDescent="0.3">
      <c r="A84" s="40">
        <f t="shared" si="7"/>
        <v>80</v>
      </c>
      <c r="B84" s="62" t="s">
        <v>217</v>
      </c>
      <c r="C84" s="62" t="s">
        <v>296</v>
      </c>
      <c r="D84" s="62" t="s">
        <v>256</v>
      </c>
      <c r="E84" s="45"/>
      <c r="F84" s="45"/>
      <c r="G84" s="45"/>
      <c r="H84" s="45"/>
      <c r="I84" s="45"/>
      <c r="J84" s="45"/>
      <c r="K84" s="45"/>
      <c r="L84" s="12">
        <f t="shared" si="5"/>
        <v>0</v>
      </c>
      <c r="M84" s="39">
        <f t="shared" si="6"/>
        <v>1</v>
      </c>
    </row>
    <row r="85" spans="1:13" ht="15.6" x14ac:dyDescent="0.3">
      <c r="A85" s="40">
        <f t="shared" si="7"/>
        <v>81</v>
      </c>
      <c r="B85" s="62" t="s">
        <v>218</v>
      </c>
      <c r="C85" s="62" t="s">
        <v>288</v>
      </c>
      <c r="D85" s="62" t="s">
        <v>249</v>
      </c>
      <c r="E85" s="45"/>
      <c r="F85" s="45"/>
      <c r="G85" s="45"/>
      <c r="H85" s="45"/>
      <c r="I85" s="45"/>
      <c r="J85" s="45"/>
      <c r="K85" s="45"/>
      <c r="L85" s="12">
        <f t="shared" si="5"/>
        <v>0</v>
      </c>
      <c r="M85" s="39">
        <f t="shared" si="6"/>
        <v>1</v>
      </c>
    </row>
    <row r="86" spans="1:13" ht="15.6" x14ac:dyDescent="0.3">
      <c r="A86" s="40">
        <f t="shared" si="7"/>
        <v>82</v>
      </c>
      <c r="B86" s="62" t="s">
        <v>219</v>
      </c>
      <c r="C86" s="62" t="s">
        <v>297</v>
      </c>
      <c r="D86" s="62" t="s">
        <v>257</v>
      </c>
      <c r="E86" s="45"/>
      <c r="F86" s="45"/>
      <c r="G86" s="45"/>
      <c r="H86" s="45"/>
      <c r="I86" s="45"/>
      <c r="J86" s="45"/>
      <c r="K86" s="45"/>
      <c r="L86" s="12">
        <f t="shared" si="5"/>
        <v>0</v>
      </c>
      <c r="M86" s="39">
        <f t="shared" si="6"/>
        <v>1</v>
      </c>
    </row>
    <row r="87" spans="1:13" ht="15.6" x14ac:dyDescent="0.3">
      <c r="A87" s="40">
        <f t="shared" si="7"/>
        <v>83</v>
      </c>
      <c r="B87" s="62" t="s">
        <v>220</v>
      </c>
      <c r="C87" s="62" t="s">
        <v>167</v>
      </c>
      <c r="D87" s="62" t="s">
        <v>139</v>
      </c>
      <c r="E87" s="45"/>
      <c r="F87" s="45"/>
      <c r="G87" s="45"/>
      <c r="H87" s="45"/>
      <c r="I87" s="45"/>
      <c r="J87" s="45"/>
      <c r="K87" s="45"/>
      <c r="L87" s="12">
        <f t="shared" si="5"/>
        <v>0</v>
      </c>
      <c r="M87" s="39">
        <f t="shared" si="6"/>
        <v>1</v>
      </c>
    </row>
    <row r="88" spans="1:13" ht="15.6" x14ac:dyDescent="0.3">
      <c r="A88" s="40">
        <f t="shared" si="7"/>
        <v>84</v>
      </c>
      <c r="B88" s="62" t="s">
        <v>221</v>
      </c>
      <c r="C88" s="62" t="s">
        <v>298</v>
      </c>
      <c r="D88" s="62" t="s">
        <v>258</v>
      </c>
      <c r="E88" s="45"/>
      <c r="F88" s="45"/>
      <c r="G88" s="45"/>
      <c r="H88" s="45"/>
      <c r="I88" s="45"/>
      <c r="J88" s="45"/>
      <c r="K88" s="45"/>
      <c r="L88" s="12">
        <f t="shared" si="5"/>
        <v>0</v>
      </c>
      <c r="M88" s="39">
        <f t="shared" si="6"/>
        <v>1</v>
      </c>
    </row>
    <row r="89" spans="1:13" ht="15.6" x14ac:dyDescent="0.3">
      <c r="A89" s="40">
        <f t="shared" si="7"/>
        <v>85</v>
      </c>
      <c r="B89" s="62" t="s">
        <v>222</v>
      </c>
      <c r="C89" s="62" t="s">
        <v>299</v>
      </c>
      <c r="D89" s="62" t="s">
        <v>259</v>
      </c>
      <c r="E89" s="45"/>
      <c r="F89" s="45"/>
      <c r="G89" s="45"/>
      <c r="H89" s="45"/>
      <c r="I89" s="45"/>
      <c r="J89" s="45"/>
      <c r="K89" s="45"/>
      <c r="L89" s="12">
        <f t="shared" si="5"/>
        <v>0</v>
      </c>
      <c r="M89" s="39">
        <f t="shared" si="6"/>
        <v>1</v>
      </c>
    </row>
    <row r="90" spans="1:13" ht="15.6" x14ac:dyDescent="0.3">
      <c r="A90" s="40">
        <f t="shared" si="7"/>
        <v>86</v>
      </c>
      <c r="B90" s="62" t="s">
        <v>223</v>
      </c>
      <c r="C90" s="49" t="s">
        <v>300</v>
      </c>
      <c r="D90" s="62" t="s">
        <v>260</v>
      </c>
      <c r="E90" s="45"/>
      <c r="F90" s="45"/>
      <c r="G90" s="45"/>
      <c r="H90" s="45"/>
      <c r="I90" s="45"/>
      <c r="J90" s="45"/>
      <c r="K90" s="45"/>
      <c r="L90" s="12">
        <f t="shared" si="5"/>
        <v>0</v>
      </c>
      <c r="M90" s="39">
        <f t="shared" si="6"/>
        <v>1</v>
      </c>
    </row>
    <row r="91" spans="1:13" ht="31.2" x14ac:dyDescent="0.3">
      <c r="A91" s="40">
        <f t="shared" si="7"/>
        <v>87</v>
      </c>
      <c r="B91" s="62" t="s">
        <v>224</v>
      </c>
      <c r="C91" s="62" t="s">
        <v>301</v>
      </c>
      <c r="D91" s="3" t="s">
        <v>261</v>
      </c>
      <c r="E91" s="45"/>
      <c r="F91" s="45"/>
      <c r="G91" s="45"/>
      <c r="H91" s="45"/>
      <c r="I91" s="45"/>
      <c r="J91" s="45"/>
      <c r="K91" s="45"/>
      <c r="L91" s="12">
        <f t="shared" si="5"/>
        <v>0</v>
      </c>
      <c r="M91" s="39">
        <f t="shared" si="6"/>
        <v>1</v>
      </c>
    </row>
    <row r="92" spans="1:13" ht="15.6" x14ac:dyDescent="0.3">
      <c r="A92" s="40">
        <f t="shared" si="7"/>
        <v>88</v>
      </c>
      <c r="B92" s="62" t="s">
        <v>225</v>
      </c>
      <c r="C92" s="62" t="s">
        <v>288</v>
      </c>
      <c r="D92" s="62" t="s">
        <v>249</v>
      </c>
      <c r="E92" s="45"/>
      <c r="F92" s="45"/>
      <c r="G92" s="45"/>
      <c r="H92" s="45"/>
      <c r="I92" s="45"/>
      <c r="J92" s="45"/>
      <c r="K92" s="45"/>
      <c r="L92" s="12">
        <f t="shared" si="5"/>
        <v>0</v>
      </c>
      <c r="M92" s="39">
        <f t="shared" si="6"/>
        <v>1</v>
      </c>
    </row>
    <row r="93" spans="1:13" ht="31.2" x14ac:dyDescent="0.3">
      <c r="A93" s="40">
        <f t="shared" si="7"/>
        <v>89</v>
      </c>
      <c r="B93" s="62" t="s">
        <v>226</v>
      </c>
      <c r="C93" s="62" t="s">
        <v>302</v>
      </c>
      <c r="D93" s="62" t="s">
        <v>262</v>
      </c>
      <c r="E93" s="45"/>
      <c r="F93" s="45"/>
      <c r="G93" s="45"/>
      <c r="H93" s="45"/>
      <c r="I93" s="45"/>
      <c r="J93" s="45"/>
      <c r="K93" s="45"/>
      <c r="L93" s="12">
        <f t="shared" si="5"/>
        <v>0</v>
      </c>
      <c r="M93" s="39">
        <f t="shared" si="6"/>
        <v>1</v>
      </c>
    </row>
    <row r="94" spans="1:13" ht="15.6" x14ac:dyDescent="0.3">
      <c r="A94" s="40">
        <f t="shared" si="7"/>
        <v>90</v>
      </c>
      <c r="B94" s="62" t="s">
        <v>227</v>
      </c>
      <c r="C94" s="62" t="s">
        <v>303</v>
      </c>
      <c r="D94" s="62" t="s">
        <v>263</v>
      </c>
      <c r="E94" s="45"/>
      <c r="F94" s="45"/>
      <c r="G94" s="45"/>
      <c r="H94" s="45"/>
      <c r="I94" s="45"/>
      <c r="J94" s="45"/>
      <c r="K94" s="45"/>
      <c r="L94" s="12">
        <f t="shared" si="5"/>
        <v>0</v>
      </c>
      <c r="M94" s="39">
        <f t="shared" si="6"/>
        <v>1</v>
      </c>
    </row>
    <row r="95" spans="1:13" ht="15.6" x14ac:dyDescent="0.3">
      <c r="A95" s="40">
        <f t="shared" si="7"/>
        <v>91</v>
      </c>
      <c r="B95" s="62" t="s">
        <v>228</v>
      </c>
      <c r="C95" s="62" t="s">
        <v>304</v>
      </c>
      <c r="D95" s="62" t="s">
        <v>264</v>
      </c>
      <c r="E95" s="45"/>
      <c r="F95" s="45"/>
      <c r="G95" s="45"/>
      <c r="H95" s="45"/>
      <c r="I95" s="45"/>
      <c r="J95" s="45"/>
      <c r="K95" s="45"/>
      <c r="L95" s="12">
        <f t="shared" si="5"/>
        <v>0</v>
      </c>
      <c r="M95" s="39">
        <f t="shared" si="6"/>
        <v>1</v>
      </c>
    </row>
    <row r="96" spans="1:13" ht="31.2" x14ac:dyDescent="0.3">
      <c r="A96" s="40">
        <f t="shared" si="7"/>
        <v>92</v>
      </c>
      <c r="B96" s="62" t="s">
        <v>229</v>
      </c>
      <c r="C96" s="49" t="s">
        <v>305</v>
      </c>
      <c r="D96" s="62" t="s">
        <v>265</v>
      </c>
      <c r="E96" s="45"/>
      <c r="F96" s="45"/>
      <c r="G96" s="45"/>
      <c r="H96" s="45"/>
      <c r="I96" s="45"/>
      <c r="J96" s="45"/>
      <c r="K96" s="45"/>
      <c r="L96" s="12">
        <f t="shared" si="5"/>
        <v>0</v>
      </c>
      <c r="M96" s="39">
        <f t="shared" si="6"/>
        <v>1</v>
      </c>
    </row>
    <row r="97" spans="1:13" ht="31.2" x14ac:dyDescent="0.3">
      <c r="A97" s="40">
        <f t="shared" si="7"/>
        <v>93</v>
      </c>
      <c r="B97" s="62" t="s">
        <v>310</v>
      </c>
      <c r="C97" s="62" t="s">
        <v>179</v>
      </c>
      <c r="D97" s="3" t="s">
        <v>266</v>
      </c>
      <c r="E97" s="45"/>
      <c r="F97" s="45"/>
      <c r="G97" s="45"/>
      <c r="H97" s="45"/>
      <c r="I97" s="45"/>
      <c r="J97" s="45"/>
      <c r="K97" s="45"/>
      <c r="L97" s="12">
        <f t="shared" si="5"/>
        <v>0</v>
      </c>
      <c r="M97" s="39">
        <f t="shared" si="6"/>
        <v>1</v>
      </c>
    </row>
    <row r="98" spans="1:13" ht="15.6" x14ac:dyDescent="0.3">
      <c r="A98" s="40">
        <f t="shared" si="7"/>
        <v>94</v>
      </c>
      <c r="B98" s="62" t="s">
        <v>230</v>
      </c>
      <c r="C98" s="62" t="s">
        <v>306</v>
      </c>
      <c r="D98" s="62" t="s">
        <v>267</v>
      </c>
      <c r="E98" s="45"/>
      <c r="F98" s="45"/>
      <c r="G98" s="45"/>
      <c r="H98" s="45"/>
      <c r="I98" s="45"/>
      <c r="J98" s="45"/>
      <c r="K98" s="45"/>
      <c r="L98" s="12">
        <f t="shared" si="5"/>
        <v>0</v>
      </c>
      <c r="M98" s="39">
        <f t="shared" si="6"/>
        <v>1</v>
      </c>
    </row>
    <row r="99" spans="1:13" ht="15.6" x14ac:dyDescent="0.3">
      <c r="A99" s="40">
        <f t="shared" si="7"/>
        <v>95</v>
      </c>
      <c r="B99" s="62" t="s">
        <v>231</v>
      </c>
      <c r="C99" s="62" t="s">
        <v>307</v>
      </c>
      <c r="D99" s="62" t="s">
        <v>268</v>
      </c>
      <c r="E99" s="45"/>
      <c r="F99" s="45"/>
      <c r="G99" s="45"/>
      <c r="H99" s="45"/>
      <c r="I99" s="45"/>
      <c r="J99" s="45"/>
      <c r="K99" s="45"/>
      <c r="L99" s="12">
        <f t="shared" si="5"/>
        <v>0</v>
      </c>
      <c r="M99" s="39">
        <f t="shared" si="6"/>
        <v>1</v>
      </c>
    </row>
    <row r="100" spans="1:13" ht="15.6" x14ac:dyDescent="0.3">
      <c r="A100" s="40">
        <f t="shared" si="7"/>
        <v>96</v>
      </c>
      <c r="B100" s="62" t="s">
        <v>232</v>
      </c>
      <c r="C100" s="62" t="s">
        <v>308</v>
      </c>
      <c r="D100" s="62" t="s">
        <v>269</v>
      </c>
      <c r="E100" s="45"/>
      <c r="F100" s="45"/>
      <c r="G100" s="45"/>
      <c r="H100" s="45"/>
      <c r="I100" s="45"/>
      <c r="J100" s="45"/>
      <c r="K100" s="45"/>
      <c r="L100" s="12">
        <f t="shared" si="5"/>
        <v>0</v>
      </c>
      <c r="M100" s="39">
        <f t="shared" si="6"/>
        <v>1</v>
      </c>
    </row>
    <row r="101" spans="1:13" ht="31.2" x14ac:dyDescent="0.3">
      <c r="A101" s="40">
        <f t="shared" si="7"/>
        <v>97</v>
      </c>
      <c r="B101" s="62" t="s">
        <v>233</v>
      </c>
      <c r="C101" s="62" t="s">
        <v>309</v>
      </c>
      <c r="D101" s="62" t="s">
        <v>270</v>
      </c>
      <c r="E101" s="45"/>
      <c r="F101" s="45"/>
      <c r="G101" s="45"/>
      <c r="H101" s="45"/>
      <c r="I101" s="45"/>
      <c r="J101" s="45"/>
      <c r="K101" s="45"/>
      <c r="L101" s="12">
        <f t="shared" ref="L101:L103" si="8">((E101*$E$3)+(F101*$F$3)+(G101*$G$3)+(H101*$H$3)+(I101*$I$3)+(J101*$J$3)+(K101*$K$3))/7</f>
        <v>0</v>
      </c>
      <c r="M101" s="39">
        <f t="shared" si="6"/>
        <v>1</v>
      </c>
    </row>
    <row r="102" spans="1:13" ht="15.6" x14ac:dyDescent="0.3">
      <c r="A102" s="40">
        <f t="shared" si="7"/>
        <v>98</v>
      </c>
      <c r="B102" s="55"/>
      <c r="C102" s="55"/>
      <c r="D102" s="55"/>
      <c r="E102" s="45"/>
      <c r="F102" s="45"/>
      <c r="G102" s="45"/>
      <c r="H102" s="45"/>
      <c r="I102" s="45"/>
      <c r="J102" s="45"/>
      <c r="K102" s="45"/>
      <c r="L102" s="12">
        <f t="shared" si="8"/>
        <v>0</v>
      </c>
      <c r="M102" s="39">
        <f t="shared" si="6"/>
        <v>1</v>
      </c>
    </row>
    <row r="103" spans="1:13" ht="15.6" x14ac:dyDescent="0.3">
      <c r="A103" s="40">
        <f t="shared" si="7"/>
        <v>99</v>
      </c>
      <c r="C103" s="55"/>
      <c r="D103" s="55"/>
      <c r="E103" s="45"/>
      <c r="F103" s="45"/>
      <c r="G103" s="45"/>
      <c r="H103" s="45"/>
      <c r="I103" s="45"/>
      <c r="J103" s="45"/>
      <c r="K103" s="45"/>
      <c r="L103" s="12">
        <f t="shared" si="8"/>
        <v>0</v>
      </c>
      <c r="M103" s="39">
        <f t="shared" si="6"/>
        <v>1</v>
      </c>
    </row>
    <row r="104" spans="1:13" x14ac:dyDescent="0.25">
      <c r="A104" s="50"/>
      <c r="C104" s="3"/>
      <c r="D104" s="3"/>
      <c r="E104" s="46"/>
      <c r="F104" s="46"/>
      <c r="G104" s="46"/>
      <c r="H104" s="46"/>
      <c r="I104" s="46"/>
      <c r="J104" s="46"/>
      <c r="K104" s="46"/>
      <c r="L104" s="12"/>
      <c r="M104" s="39"/>
    </row>
    <row r="105" spans="1:13" x14ac:dyDescent="0.25">
      <c r="A105" s="50"/>
      <c r="C105" s="3"/>
      <c r="D105" s="3"/>
      <c r="E105" s="3"/>
      <c r="F105" s="3"/>
      <c r="G105" s="3"/>
      <c r="H105" s="3"/>
      <c r="I105" s="3"/>
    </row>
    <row r="106" spans="1:13" x14ac:dyDescent="0.25">
      <c r="A106" s="48"/>
      <c r="B106" s="52" t="s">
        <v>28</v>
      </c>
      <c r="C106" s="3"/>
      <c r="D106" s="3"/>
      <c r="E106" s="3"/>
      <c r="F106" s="3"/>
      <c r="G106" s="3"/>
      <c r="H106" s="3"/>
      <c r="I106" s="3"/>
    </row>
    <row r="107" spans="1:13" x14ac:dyDescent="0.25">
      <c r="A107" s="21"/>
      <c r="B107" s="53" t="s">
        <v>29</v>
      </c>
      <c r="C107" s="3"/>
      <c r="D107" s="3"/>
      <c r="E107" s="3"/>
      <c r="F107" s="3"/>
      <c r="G107" s="3"/>
      <c r="H107" s="3"/>
      <c r="I107" s="3"/>
    </row>
    <row r="108" spans="1:13" x14ac:dyDescent="0.25">
      <c r="A108" s="21"/>
      <c r="B108" s="54" t="s">
        <v>22</v>
      </c>
      <c r="C108" s="3"/>
      <c r="D108" s="3"/>
      <c r="E108" s="3"/>
      <c r="F108" s="3"/>
      <c r="G108" s="3"/>
      <c r="H108" s="3"/>
      <c r="I108" s="3"/>
    </row>
    <row r="109" spans="1:13" x14ac:dyDescent="0.25">
      <c r="A109" s="21"/>
      <c r="B109" s="29"/>
      <c r="C109" s="3"/>
      <c r="D109" s="3"/>
      <c r="E109" s="3"/>
      <c r="F109" s="3"/>
      <c r="G109" s="3"/>
      <c r="H109" s="3"/>
      <c r="I109" s="3"/>
    </row>
    <row r="110" spans="1:13" x14ac:dyDescent="0.25">
      <c r="C110" s="3"/>
      <c r="D110" s="3"/>
      <c r="E110" s="3"/>
      <c r="F110" s="3"/>
      <c r="G110" s="3"/>
      <c r="H110" s="3"/>
      <c r="I110" s="3"/>
    </row>
    <row r="111" spans="1:13" x14ac:dyDescent="0.25">
      <c r="C111" s="3"/>
      <c r="D111" s="3"/>
      <c r="E111" s="3"/>
      <c r="F111" s="3"/>
      <c r="G111" s="3"/>
      <c r="H111" s="3"/>
      <c r="I111" s="3"/>
    </row>
    <row r="112" spans="1:13" x14ac:dyDescent="0.25">
      <c r="C112" s="3"/>
      <c r="D112" s="3"/>
      <c r="E112" s="3"/>
      <c r="F112" s="3"/>
      <c r="G112" s="3"/>
      <c r="H112" s="3"/>
      <c r="I112" s="3"/>
    </row>
    <row r="113" spans="3:9" x14ac:dyDescent="0.25">
      <c r="C113" s="3"/>
      <c r="D113" s="3"/>
      <c r="E113" s="3"/>
      <c r="F113" s="3"/>
      <c r="G113" s="3"/>
      <c r="H113" s="3"/>
      <c r="I113" s="3"/>
    </row>
    <row r="114" spans="3:9" x14ac:dyDescent="0.25">
      <c r="C114" s="3"/>
      <c r="D114" s="3"/>
      <c r="E114" s="3"/>
      <c r="F114" s="3"/>
      <c r="G114" s="3"/>
      <c r="H114" s="3"/>
      <c r="I114" s="3"/>
    </row>
    <row r="115" spans="3:9" x14ac:dyDescent="0.25">
      <c r="C115" s="3"/>
      <c r="D115" s="3"/>
      <c r="E115" s="3"/>
      <c r="F115" s="3"/>
      <c r="G115" s="3"/>
      <c r="H115" s="3"/>
      <c r="I115" s="3"/>
    </row>
    <row r="116" spans="3:9" x14ac:dyDescent="0.25">
      <c r="C116" s="3"/>
      <c r="D116" s="3"/>
      <c r="E116" s="3"/>
      <c r="F116" s="3"/>
      <c r="G116" s="3"/>
      <c r="H116" s="3"/>
      <c r="I116" s="3"/>
    </row>
    <row r="117" spans="3:9" x14ac:dyDescent="0.25">
      <c r="C117" s="3"/>
      <c r="D117" s="3"/>
      <c r="E117" s="3"/>
      <c r="F117" s="3"/>
      <c r="G117" s="3"/>
      <c r="H117" s="3"/>
      <c r="I117" s="3"/>
    </row>
    <row r="118" spans="3:9" x14ac:dyDescent="0.25">
      <c r="C118" s="3"/>
      <c r="D118" s="3"/>
      <c r="E118" s="3"/>
      <c r="F118" s="3"/>
      <c r="G118" s="3"/>
      <c r="H118" s="3"/>
      <c r="I118" s="3"/>
    </row>
    <row r="119" spans="3:9" x14ac:dyDescent="0.25">
      <c r="C119" s="3"/>
      <c r="D119" s="3"/>
      <c r="E119" s="3"/>
      <c r="F119" s="3"/>
      <c r="G119" s="3"/>
      <c r="H119" s="3"/>
      <c r="I119" s="3"/>
    </row>
    <row r="120" spans="3:9" x14ac:dyDescent="0.25">
      <c r="C120" s="3"/>
      <c r="D120" s="3"/>
      <c r="E120" s="3"/>
      <c r="F120" s="3"/>
      <c r="G120" s="3"/>
      <c r="H120" s="3"/>
      <c r="I120" s="3"/>
    </row>
    <row r="121" spans="3:9" x14ac:dyDescent="0.25">
      <c r="C121" s="3"/>
      <c r="D121" s="3"/>
      <c r="E121" s="3"/>
      <c r="F121" s="3"/>
      <c r="G121" s="3"/>
      <c r="H121" s="3"/>
      <c r="I121" s="3"/>
    </row>
    <row r="122" spans="3:9" x14ac:dyDescent="0.25">
      <c r="C122" s="3"/>
      <c r="D122" s="3"/>
      <c r="E122" s="3"/>
      <c r="F122" s="3"/>
      <c r="G122" s="3"/>
      <c r="H122" s="3"/>
      <c r="I122" s="3"/>
    </row>
    <row r="123" spans="3:9" x14ac:dyDescent="0.25">
      <c r="C123" s="3"/>
      <c r="D123" s="3"/>
      <c r="E123" s="3"/>
      <c r="F123" s="3"/>
      <c r="G123" s="3"/>
      <c r="H123" s="3"/>
      <c r="I123" s="3"/>
    </row>
    <row r="124" spans="3:9" x14ac:dyDescent="0.25">
      <c r="C124" s="3"/>
      <c r="D124" s="3"/>
      <c r="E124" s="3"/>
      <c r="F124" s="3"/>
      <c r="G124" s="3"/>
      <c r="H124" s="3"/>
      <c r="I124" s="3"/>
    </row>
    <row r="125" spans="3:9" x14ac:dyDescent="0.25">
      <c r="C125" s="3"/>
      <c r="D125" s="3"/>
      <c r="E125" s="3"/>
      <c r="F125" s="3"/>
      <c r="G125" s="3"/>
      <c r="H125" s="3"/>
      <c r="I125" s="3"/>
    </row>
    <row r="126" spans="3:9" x14ac:dyDescent="0.25">
      <c r="C126" s="3"/>
      <c r="D126" s="3"/>
      <c r="E126" s="3"/>
      <c r="F126" s="3"/>
      <c r="G126" s="3"/>
      <c r="H126" s="3"/>
      <c r="I126" s="3"/>
    </row>
    <row r="127" spans="3:9" x14ac:dyDescent="0.25">
      <c r="C127" s="3"/>
      <c r="D127" s="3"/>
      <c r="E127" s="3"/>
      <c r="F127" s="3"/>
      <c r="G127" s="3"/>
      <c r="H127" s="3"/>
      <c r="I127" s="3"/>
    </row>
    <row r="128" spans="3:9" x14ac:dyDescent="0.25">
      <c r="C128" s="3"/>
      <c r="D128" s="3"/>
      <c r="E128" s="3"/>
      <c r="F128" s="3"/>
      <c r="G128" s="3"/>
      <c r="H128" s="3"/>
      <c r="I128" s="3"/>
    </row>
    <row r="129" spans="3:9" x14ac:dyDescent="0.25">
      <c r="C129" s="3"/>
      <c r="D129" s="3"/>
      <c r="E129" s="3"/>
      <c r="F129" s="3"/>
      <c r="G129" s="3"/>
      <c r="H129" s="3"/>
      <c r="I129" s="3"/>
    </row>
    <row r="130" spans="3:9" x14ac:dyDescent="0.25">
      <c r="C130" s="3"/>
      <c r="D130" s="3"/>
      <c r="E130" s="3"/>
      <c r="F130" s="3"/>
      <c r="G130" s="3"/>
      <c r="H130" s="3"/>
      <c r="I130" s="3"/>
    </row>
    <row r="131" spans="3:9" x14ac:dyDescent="0.25">
      <c r="C131" s="3"/>
      <c r="D131" s="3"/>
      <c r="E131" s="3"/>
      <c r="F131" s="3"/>
      <c r="G131" s="3"/>
      <c r="H131" s="3"/>
      <c r="I131" s="3"/>
    </row>
    <row r="132" spans="3:9" x14ac:dyDescent="0.25">
      <c r="C132" s="3"/>
      <c r="D132" s="3"/>
      <c r="E132" s="3"/>
      <c r="F132" s="3"/>
      <c r="G132" s="3"/>
      <c r="H132" s="3"/>
      <c r="I132" s="3"/>
    </row>
    <row r="133" spans="3:9" x14ac:dyDescent="0.25">
      <c r="C133" s="3"/>
      <c r="D133" s="3"/>
      <c r="E133" s="3"/>
      <c r="F133" s="3"/>
      <c r="G133" s="3"/>
      <c r="H133" s="3"/>
      <c r="I133" s="3"/>
    </row>
    <row r="134" spans="3:9" x14ac:dyDescent="0.25">
      <c r="C134" s="3"/>
      <c r="D134" s="3"/>
      <c r="E134" s="3"/>
      <c r="F134" s="3"/>
      <c r="G134" s="3"/>
      <c r="H134" s="3"/>
      <c r="I134" s="3"/>
    </row>
    <row r="135" spans="3:9" x14ac:dyDescent="0.25">
      <c r="C135" s="3"/>
      <c r="D135" s="3"/>
      <c r="E135" s="3"/>
      <c r="F135" s="3"/>
      <c r="G135" s="3"/>
      <c r="H135" s="3"/>
      <c r="I135" s="3"/>
    </row>
    <row r="136" spans="3:9" x14ac:dyDescent="0.25">
      <c r="C136" s="3"/>
      <c r="D136" s="3"/>
      <c r="E136" s="3"/>
      <c r="F136" s="3"/>
      <c r="G136" s="3"/>
      <c r="H136" s="3"/>
      <c r="I136" s="3"/>
    </row>
    <row r="137" spans="3:9" x14ac:dyDescent="0.25">
      <c r="C137" s="3"/>
      <c r="D137" s="3"/>
      <c r="E137" s="3"/>
      <c r="F137" s="3"/>
      <c r="G137" s="3"/>
      <c r="H137" s="3"/>
      <c r="I137" s="3"/>
    </row>
    <row r="138" spans="3:9" x14ac:dyDescent="0.25">
      <c r="C138" s="3"/>
      <c r="D138" s="3"/>
      <c r="E138" s="3"/>
      <c r="F138" s="3"/>
      <c r="G138" s="3"/>
      <c r="H138" s="3"/>
      <c r="I138" s="3"/>
    </row>
    <row r="139" spans="3:9" x14ac:dyDescent="0.25">
      <c r="C139" s="3"/>
      <c r="D139" s="3"/>
      <c r="E139" s="3"/>
      <c r="F139" s="3"/>
      <c r="G139" s="3"/>
      <c r="H139" s="3"/>
      <c r="I139" s="3"/>
    </row>
    <row r="140" spans="3:9" x14ac:dyDescent="0.25">
      <c r="C140" s="3"/>
      <c r="D140" s="3"/>
      <c r="E140" s="3"/>
      <c r="F140" s="3"/>
      <c r="G140" s="3"/>
      <c r="H140" s="3"/>
      <c r="I140" s="3"/>
    </row>
    <row r="141" spans="3:9" x14ac:dyDescent="0.25">
      <c r="C141" s="3"/>
      <c r="D141" s="3"/>
      <c r="E141" s="3"/>
      <c r="F141" s="3"/>
      <c r="G141" s="3"/>
      <c r="H141" s="3"/>
      <c r="I141" s="3"/>
    </row>
    <row r="142" spans="3:9" x14ac:dyDescent="0.25">
      <c r="C142" s="3"/>
      <c r="D142" s="3"/>
      <c r="E142" s="3"/>
      <c r="F142" s="3"/>
      <c r="G142" s="3"/>
      <c r="H142" s="3"/>
      <c r="I142" s="3"/>
    </row>
    <row r="143" spans="3:9" x14ac:dyDescent="0.25">
      <c r="C143" s="3"/>
      <c r="D143" s="3"/>
      <c r="E143" s="3"/>
      <c r="F143" s="3"/>
      <c r="G143" s="3"/>
      <c r="H143" s="3"/>
      <c r="I143" s="3"/>
    </row>
    <row r="144" spans="3:9" x14ac:dyDescent="0.25">
      <c r="C144" s="3"/>
      <c r="D144" s="3"/>
      <c r="E144" s="3"/>
      <c r="F144" s="3"/>
      <c r="G144" s="3"/>
      <c r="H144" s="3"/>
      <c r="I144" s="3"/>
    </row>
    <row r="145" spans="3:9" x14ac:dyDescent="0.25">
      <c r="C145" s="3"/>
      <c r="D145" s="3"/>
      <c r="E145" s="3"/>
      <c r="F145" s="3"/>
      <c r="G145" s="3"/>
      <c r="H145" s="3"/>
      <c r="I145" s="3"/>
    </row>
    <row r="146" spans="3:9" x14ac:dyDescent="0.25">
      <c r="C146" s="3"/>
      <c r="D146" s="3"/>
      <c r="E146" s="3"/>
      <c r="F146" s="3"/>
      <c r="G146" s="3"/>
      <c r="H146" s="3"/>
      <c r="I146" s="3"/>
    </row>
    <row r="147" spans="3:9" x14ac:dyDescent="0.25">
      <c r="C147" s="3"/>
      <c r="D147" s="3"/>
      <c r="E147" s="3"/>
      <c r="F147" s="3"/>
      <c r="G147" s="3"/>
      <c r="H147" s="3"/>
      <c r="I147" s="3"/>
    </row>
    <row r="148" spans="3:9" x14ac:dyDescent="0.25">
      <c r="C148" s="3"/>
      <c r="D148" s="3"/>
      <c r="E148" s="3"/>
      <c r="F148" s="3"/>
      <c r="G148" s="3"/>
      <c r="H148" s="3"/>
      <c r="I148" s="3"/>
    </row>
    <row r="149" spans="3:9" x14ac:dyDescent="0.25">
      <c r="C149" s="3"/>
      <c r="D149" s="3"/>
      <c r="E149" s="3"/>
      <c r="F149" s="3"/>
      <c r="G149" s="3"/>
      <c r="H149" s="3"/>
      <c r="I149" s="3"/>
    </row>
    <row r="150" spans="3:9" x14ac:dyDescent="0.25">
      <c r="C150" s="3"/>
      <c r="D150" s="3"/>
      <c r="E150" s="3"/>
      <c r="F150" s="3"/>
      <c r="G150" s="3"/>
      <c r="H150" s="3"/>
      <c r="I150" s="3"/>
    </row>
    <row r="151" spans="3:9" x14ac:dyDescent="0.25">
      <c r="C151" s="3"/>
      <c r="D151" s="3"/>
      <c r="E151" s="3"/>
      <c r="F151" s="3"/>
      <c r="G151" s="3"/>
      <c r="H151" s="3"/>
      <c r="I151" s="3"/>
    </row>
    <row r="152" spans="3:9" x14ac:dyDescent="0.25">
      <c r="C152" s="3"/>
      <c r="D152" s="3"/>
      <c r="E152" s="3"/>
      <c r="F152" s="3"/>
      <c r="G152" s="3"/>
      <c r="H152" s="3"/>
      <c r="I152" s="3"/>
    </row>
    <row r="153" spans="3:9" x14ac:dyDescent="0.25">
      <c r="C153" s="3"/>
      <c r="D153" s="3"/>
      <c r="E153" s="3"/>
      <c r="F153" s="3"/>
      <c r="G153" s="3"/>
      <c r="H153" s="3"/>
      <c r="I153" s="3"/>
    </row>
    <row r="154" spans="3:9" x14ac:dyDescent="0.25">
      <c r="C154" s="3"/>
      <c r="D154" s="3"/>
      <c r="E154" s="3"/>
      <c r="F154" s="3"/>
      <c r="G154" s="3"/>
      <c r="H154" s="3"/>
      <c r="I154" s="3"/>
    </row>
    <row r="155" spans="3:9" x14ac:dyDescent="0.25">
      <c r="C155" s="3"/>
      <c r="D155" s="3"/>
      <c r="E155" s="3"/>
      <c r="F155" s="3"/>
      <c r="G155" s="3"/>
      <c r="H155" s="3"/>
      <c r="I155" s="3"/>
    </row>
    <row r="156" spans="3:9" x14ac:dyDescent="0.25">
      <c r="C156" s="3"/>
      <c r="D156" s="3"/>
      <c r="E156" s="3"/>
      <c r="F156" s="3"/>
      <c r="G156" s="3"/>
      <c r="H156" s="3"/>
      <c r="I156" s="3"/>
    </row>
    <row r="157" spans="3:9" x14ac:dyDescent="0.25">
      <c r="C157" s="3"/>
      <c r="D157" s="3"/>
      <c r="E157" s="3"/>
      <c r="F157" s="3"/>
      <c r="G157" s="3"/>
      <c r="H157" s="3"/>
      <c r="I157" s="3"/>
    </row>
    <row r="158" spans="3:9" x14ac:dyDescent="0.25">
      <c r="C158" s="3"/>
      <c r="D158" s="3"/>
      <c r="E158" s="3"/>
      <c r="F158" s="3"/>
      <c r="G158" s="3"/>
      <c r="H158" s="3"/>
      <c r="I158" s="3"/>
    </row>
    <row r="159" spans="3:9" x14ac:dyDescent="0.25">
      <c r="C159" s="3"/>
      <c r="D159" s="3"/>
      <c r="E159" s="3"/>
      <c r="F159" s="3"/>
      <c r="G159" s="3"/>
      <c r="H159" s="3"/>
      <c r="I159" s="3"/>
    </row>
    <row r="160" spans="3:9" x14ac:dyDescent="0.25">
      <c r="C160" s="3"/>
      <c r="D160" s="3"/>
      <c r="E160" s="3"/>
      <c r="F160" s="3"/>
      <c r="G160" s="3"/>
      <c r="H160" s="3"/>
      <c r="I160" s="3"/>
    </row>
    <row r="161" spans="3:9" x14ac:dyDescent="0.25">
      <c r="C161" s="3"/>
      <c r="D161" s="3"/>
      <c r="E161" s="3"/>
      <c r="F161" s="3"/>
      <c r="G161" s="3"/>
      <c r="H161" s="3"/>
      <c r="I161" s="3"/>
    </row>
    <row r="162" spans="3:9" x14ac:dyDescent="0.25">
      <c r="C162" s="3"/>
      <c r="D162" s="3"/>
      <c r="E162" s="3"/>
      <c r="F162" s="3"/>
      <c r="G162" s="3"/>
      <c r="H162" s="3"/>
      <c r="I162" s="3"/>
    </row>
    <row r="163" spans="3:9" x14ac:dyDescent="0.25">
      <c r="C163" s="3"/>
      <c r="D163" s="3"/>
      <c r="E163" s="3"/>
      <c r="F163" s="3"/>
      <c r="G163" s="3"/>
      <c r="H163" s="3"/>
      <c r="I163" s="3"/>
    </row>
    <row r="164" spans="3:9" x14ac:dyDescent="0.25">
      <c r="C164" s="3"/>
      <c r="D164" s="3"/>
      <c r="E164" s="3"/>
      <c r="F164" s="3"/>
      <c r="G164" s="3"/>
      <c r="H164" s="3"/>
      <c r="I164" s="3"/>
    </row>
    <row r="165" spans="3:9" x14ac:dyDescent="0.25">
      <c r="C165" s="3"/>
      <c r="D165" s="3"/>
      <c r="E165" s="3"/>
      <c r="F165" s="3"/>
      <c r="G165" s="3"/>
      <c r="H165" s="3"/>
      <c r="I165" s="3"/>
    </row>
    <row r="166" spans="3:9" x14ac:dyDescent="0.25">
      <c r="C166" s="3"/>
      <c r="D166" s="3"/>
      <c r="E166" s="3"/>
      <c r="F166" s="3"/>
      <c r="G166" s="3"/>
      <c r="H166" s="3"/>
      <c r="I166" s="3"/>
    </row>
    <row r="167" spans="3:9" x14ac:dyDescent="0.25">
      <c r="C167" s="3"/>
      <c r="D167" s="3"/>
      <c r="E167" s="3"/>
      <c r="F167" s="3"/>
      <c r="G167" s="3"/>
      <c r="H167" s="3"/>
      <c r="I167" s="3"/>
    </row>
    <row r="168" spans="3:9" x14ac:dyDescent="0.25">
      <c r="C168" s="3"/>
      <c r="D168" s="3"/>
      <c r="E168" s="3"/>
      <c r="F168" s="3"/>
      <c r="G168" s="3"/>
      <c r="H168" s="3"/>
      <c r="I168" s="3"/>
    </row>
    <row r="169" spans="3:9" x14ac:dyDescent="0.25">
      <c r="C169" s="3"/>
      <c r="D169" s="3"/>
      <c r="E169" s="3"/>
      <c r="F169" s="3"/>
      <c r="G169" s="3"/>
      <c r="H169" s="3"/>
      <c r="I169" s="3"/>
    </row>
    <row r="170" spans="3:9" x14ac:dyDescent="0.25">
      <c r="C170" s="3"/>
      <c r="D170" s="3"/>
      <c r="E170" s="3"/>
      <c r="F170" s="3"/>
      <c r="G170" s="3"/>
      <c r="H170" s="3"/>
      <c r="I170" s="3"/>
    </row>
    <row r="171" spans="3:9" x14ac:dyDescent="0.25">
      <c r="C171" s="3"/>
      <c r="D171" s="3"/>
      <c r="E171" s="3"/>
      <c r="F171" s="3"/>
      <c r="G171" s="3"/>
      <c r="H171" s="3"/>
      <c r="I171" s="3"/>
    </row>
    <row r="172" spans="3:9" x14ac:dyDescent="0.25">
      <c r="C172" s="3"/>
      <c r="D172" s="3"/>
      <c r="E172" s="3"/>
      <c r="F172" s="3"/>
      <c r="G172" s="3"/>
      <c r="H172" s="3"/>
      <c r="I172" s="3"/>
    </row>
    <row r="173" spans="3:9" x14ac:dyDescent="0.25">
      <c r="D173" s="3"/>
      <c r="E173" s="3"/>
      <c r="F173" s="3"/>
      <c r="G173" s="3"/>
      <c r="H173" s="3"/>
      <c r="I173" s="3"/>
    </row>
    <row r="174" spans="3:9" x14ac:dyDescent="0.25">
      <c r="E174" s="3"/>
      <c r="F174" s="3"/>
      <c r="G174" s="3"/>
      <c r="H174" s="3"/>
      <c r="I174" s="3"/>
    </row>
    <row r="175" spans="3:9" x14ac:dyDescent="0.25">
      <c r="E175" s="3"/>
      <c r="F175" s="3"/>
      <c r="G175" s="3"/>
      <c r="H175" s="3"/>
      <c r="I175" s="3"/>
    </row>
    <row r="176" spans="3:9" x14ac:dyDescent="0.25">
      <c r="E176" s="3"/>
      <c r="F176" s="3"/>
      <c r="G176" s="3"/>
      <c r="H176" s="3"/>
      <c r="I176" s="3"/>
    </row>
    <row r="177" spans="5:9" x14ac:dyDescent="0.25">
      <c r="E177" s="3"/>
      <c r="F177" s="3"/>
      <c r="G177" s="3"/>
      <c r="H177" s="3"/>
      <c r="I177" s="3"/>
    </row>
  </sheetData>
  <mergeCells count="1">
    <mergeCell ref="A1:L1"/>
  </mergeCells>
  <phoneticPr fontId="3" type="noConversion"/>
  <printOptions horizontalCentered="1"/>
  <pageMargins left="0" right="0" top="0.5" bottom="0.5" header="0.05" footer="0.05"/>
  <pageSetup paperSize="5" scale="55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"/>
  <sheetViews>
    <sheetView workbookViewId="0">
      <selection activeCell="G37" sqref="G37"/>
    </sheetView>
  </sheetViews>
  <sheetFormatPr defaultRowHeight="13.2" x14ac:dyDescent="0.25"/>
  <sheetData>
    <row r="1" spans="1:16" ht="17.399999999999999" x14ac:dyDescent="0.25">
      <c r="A1" s="18" t="s">
        <v>8</v>
      </c>
    </row>
    <row r="2" spans="1:16" ht="10.5" customHeight="1" x14ac:dyDescent="0.25">
      <c r="A2" s="15"/>
    </row>
    <row r="3" spans="1:16" ht="15.6" x14ac:dyDescent="0.25">
      <c r="A3" s="16" t="s">
        <v>9</v>
      </c>
    </row>
    <row r="4" spans="1:16" ht="15.6" x14ac:dyDescent="0.25">
      <c r="A4" s="16" t="s">
        <v>31</v>
      </c>
    </row>
    <row r="5" spans="1:16" ht="15.6" x14ac:dyDescent="0.3">
      <c r="A5" s="16"/>
      <c r="B5" s="6" t="s">
        <v>32</v>
      </c>
    </row>
    <row r="6" spans="1:16" ht="15.6" x14ac:dyDescent="0.3">
      <c r="A6" s="16"/>
      <c r="B6" s="6" t="s">
        <v>33</v>
      </c>
    </row>
    <row r="7" spans="1:16" ht="15.6" x14ac:dyDescent="0.25">
      <c r="A7" s="16" t="s">
        <v>34</v>
      </c>
    </row>
    <row r="8" spans="1:16" ht="15.6" x14ac:dyDescent="0.3">
      <c r="A8" s="16"/>
      <c r="B8" s="6" t="s">
        <v>35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6" ht="15.6" x14ac:dyDescent="0.3">
      <c r="A9" s="16"/>
      <c r="B9" s="6" t="s">
        <v>36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" ht="15.6" x14ac:dyDescent="0.3">
      <c r="A10" s="16"/>
      <c r="B10" s="6" t="s">
        <v>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6" ht="15.6" x14ac:dyDescent="0.25">
      <c r="A11" s="16" t="s">
        <v>17</v>
      </c>
    </row>
    <row r="12" spans="1:16" ht="15.6" x14ac:dyDescent="0.3">
      <c r="A12" s="16"/>
      <c r="B12" s="6" t="s">
        <v>18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6" ht="15.6" x14ac:dyDescent="0.25">
      <c r="A13" s="16" t="s">
        <v>19</v>
      </c>
    </row>
    <row r="14" spans="1:16" ht="15.6" x14ac:dyDescent="0.3">
      <c r="A14" s="16"/>
      <c r="B14" s="6" t="s">
        <v>38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6" x14ac:dyDescent="0.3">
      <c r="A15" s="16"/>
      <c r="B15" s="6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6" x14ac:dyDescent="0.3">
      <c r="A16" s="16"/>
      <c r="B16" s="6" t="s">
        <v>40</v>
      </c>
      <c r="C16" s="6"/>
      <c r="D16" s="6"/>
      <c r="E16" s="6"/>
      <c r="F16" s="6"/>
      <c r="G16" s="6"/>
      <c r="H16" s="6"/>
      <c r="J16" s="6"/>
      <c r="K16" s="6"/>
      <c r="L16" s="6"/>
      <c r="M16" s="6"/>
      <c r="N16" s="6"/>
      <c r="O16" s="6"/>
      <c r="P16" s="6"/>
    </row>
    <row r="17" spans="1:2" ht="15.6" x14ac:dyDescent="0.25">
      <c r="A17" s="16" t="s">
        <v>10</v>
      </c>
    </row>
    <row r="18" spans="1:2" ht="15.6" x14ac:dyDescent="0.25">
      <c r="A18" s="17"/>
      <c r="B18" s="14" t="s">
        <v>11</v>
      </c>
    </row>
    <row r="19" spans="1:2" ht="15.6" x14ac:dyDescent="0.25">
      <c r="A19" s="17"/>
      <c r="B19" s="14" t="s">
        <v>12</v>
      </c>
    </row>
    <row r="20" spans="1:2" ht="15.6" x14ac:dyDescent="0.25">
      <c r="B20" s="14" t="s">
        <v>13</v>
      </c>
    </row>
    <row r="21" spans="1:2" ht="15.6" x14ac:dyDescent="0.25">
      <c r="B21" s="14" t="s">
        <v>14</v>
      </c>
    </row>
    <row r="22" spans="1:2" ht="15.6" x14ac:dyDescent="0.25">
      <c r="B22" s="14" t="s">
        <v>15</v>
      </c>
    </row>
    <row r="23" spans="1:2" ht="15.6" x14ac:dyDescent="0.25">
      <c r="B23" s="14" t="s">
        <v>16</v>
      </c>
    </row>
    <row r="24" spans="1:2" ht="15.6" x14ac:dyDescent="0.25">
      <c r="A24" s="13" t="s">
        <v>42</v>
      </c>
    </row>
    <row r="25" spans="1:2" ht="15.6" x14ac:dyDescent="0.3">
      <c r="A25" s="13"/>
      <c r="B25" s="6" t="s">
        <v>20</v>
      </c>
    </row>
    <row r="26" spans="1:2" ht="15.6" x14ac:dyDescent="0.3">
      <c r="A26" s="13"/>
      <c r="B26" s="6" t="s">
        <v>43</v>
      </c>
    </row>
    <row r="27" spans="1:2" ht="15.6" x14ac:dyDescent="0.25">
      <c r="A27" s="13" t="s">
        <v>44</v>
      </c>
    </row>
    <row r="28" spans="1:2" ht="15.6" x14ac:dyDescent="0.3">
      <c r="A28" s="14"/>
      <c r="B28" s="6" t="s">
        <v>21</v>
      </c>
    </row>
    <row r="29" spans="1:2" ht="15.6" x14ac:dyDescent="0.3">
      <c r="B29" s="6" t="s">
        <v>45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DD120AE5C7D42AEE85E35015FA1E4" ma:contentTypeVersion="1" ma:contentTypeDescription="Create a new document." ma:contentTypeScope="" ma:versionID="e8d2e4f388f44f65411f8572716e0536">
  <xsd:schema xmlns:xsd="http://www.w3.org/2001/XMLSchema" xmlns:xs="http://www.w3.org/2001/XMLSchema" xmlns:p="http://schemas.microsoft.com/office/2006/metadata/properties" xmlns:ns3="4cfcc196-8113-46ad-83a7-44886d403c20" targetNamespace="http://schemas.microsoft.com/office/2006/metadata/properties" ma:root="true" ma:fieldsID="2e3f309c6dc9e441911f5ced47f63d70" ns3:_="">
    <xsd:import namespace="4cfcc196-8113-46ad-83a7-44886d403c2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cc196-8113-46ad-83a7-44886d403c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88F91-EF6B-4982-8B21-BC5C60E3B18C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cfcc196-8113-46ad-83a7-44886d403c20"/>
  </ds:schemaRefs>
</ds:datastoreItem>
</file>

<file path=customXml/itemProps2.xml><?xml version="1.0" encoding="utf-8"?>
<ds:datastoreItem xmlns:ds="http://schemas.openxmlformats.org/officeDocument/2006/customXml" ds:itemID="{92BEEA09-24AA-4103-898F-67F1DAC35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fcc196-8113-46ad-83a7-44886d403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Brown, Doug</cp:lastModifiedBy>
  <cp:lastPrinted>2016-09-27T18:22:41Z</cp:lastPrinted>
  <dcterms:created xsi:type="dcterms:W3CDTF">2005-07-25T19:28:40Z</dcterms:created>
  <dcterms:modified xsi:type="dcterms:W3CDTF">2021-10-21T14:24:02Z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0x01010029CDD120AE5C7D42AEE85E35015FA1E4</vt:lpwstr>
  </property>
</Properties>
</file>