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migov-my.sharepoint.us/personal/rlanglais_lmi_org/Documents/Documents/Maintenance/Maint Symposium/2023 Maintenance Symposium/2023 MIC/2023 MIC Submissions/"/>
    </mc:Choice>
  </mc:AlternateContent>
  <xr:revisionPtr revIDLastSave="75" documentId="8_{C7E39E88-8C12-48AF-86B2-371180DF9C17}" xr6:coauthVersionLast="47" xr6:coauthVersionMax="47" xr10:uidLastSave="{6DFDA991-72B3-40CB-9C59-97D840CC009F}"/>
  <bookViews>
    <workbookView xWindow="-120" yWindow="-120" windowWidth="29040" windowHeight="15840" xr2:uid="{00000000-000D-0000-FFFF-FFFF00000000}"/>
  </bookViews>
  <sheets>
    <sheet name="Score sheet" sheetId="2" r:id="rId1"/>
    <sheet name="Definitions" sheetId="3" r:id="rId2"/>
  </sheets>
  <definedNames>
    <definedName name="_xlnm.Print_Area" localSheetId="0">'Score sheet'!$A$1:$M$54</definedName>
    <definedName name="_xlnm.Print_Titles" localSheetId="0">'Score sheet'!$2:$2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93" i="2" l="1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l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N87" i="2"/>
  <c r="N34" i="2"/>
  <c r="N42" i="2"/>
  <c r="N39" i="2"/>
  <c r="N47" i="2"/>
  <c r="N18" i="2"/>
  <c r="N50" i="2"/>
  <c r="N31" i="2"/>
  <c r="N15" i="2"/>
  <c r="N23" i="2"/>
  <c r="N7" i="2"/>
  <c r="N10" i="2"/>
  <c r="N26" i="2"/>
  <c r="N55" i="2"/>
  <c r="N63" i="2"/>
  <c r="N71" i="2"/>
  <c r="N79" i="2"/>
  <c r="N8" i="2"/>
  <c r="N16" i="2"/>
  <c r="N24" i="2"/>
  <c r="N32" i="2"/>
  <c r="N40" i="2"/>
  <c r="N48" i="2"/>
  <c r="N56" i="2"/>
  <c r="N64" i="2"/>
  <c r="N72" i="2"/>
  <c r="N80" i="2"/>
  <c r="N88" i="2"/>
  <c r="N9" i="2"/>
  <c r="N17" i="2"/>
  <c r="N25" i="2"/>
  <c r="N33" i="2"/>
  <c r="N41" i="2"/>
  <c r="N49" i="2"/>
  <c r="N57" i="2"/>
  <c r="N65" i="2"/>
  <c r="N73" i="2"/>
  <c r="N81" i="2"/>
  <c r="N89" i="2"/>
  <c r="N58" i="2"/>
  <c r="N66" i="2"/>
  <c r="N74" i="2"/>
  <c r="N82" i="2"/>
  <c r="N90" i="2"/>
  <c r="N11" i="2"/>
  <c r="N19" i="2"/>
  <c r="N27" i="2"/>
  <c r="N35" i="2"/>
  <c r="N43" i="2"/>
  <c r="N51" i="2"/>
  <c r="N59" i="2"/>
  <c r="N67" i="2"/>
  <c r="N75" i="2"/>
  <c r="N83" i="2"/>
  <c r="N91" i="2"/>
  <c r="N12" i="2"/>
  <c r="N20" i="2"/>
  <c r="N28" i="2"/>
  <c r="N36" i="2"/>
  <c r="N44" i="2"/>
  <c r="N52" i="2"/>
  <c r="N60" i="2"/>
  <c r="N68" i="2"/>
  <c r="N76" i="2"/>
  <c r="N84" i="2"/>
  <c r="N92" i="2"/>
  <c r="N93" i="2"/>
  <c r="N5" i="2"/>
  <c r="N13" i="2"/>
  <c r="N21" i="2"/>
  <c r="N29" i="2"/>
  <c r="N37" i="2"/>
  <c r="N45" i="2"/>
  <c r="N53" i="2"/>
  <c r="N61" i="2"/>
  <c r="N69" i="2"/>
  <c r="N77" i="2"/>
  <c r="N85" i="2"/>
  <c r="N6" i="2"/>
  <c r="N14" i="2"/>
  <c r="N22" i="2"/>
  <c r="N30" i="2"/>
  <c r="N38" i="2"/>
  <c r="N46" i="2"/>
  <c r="N54" i="2"/>
  <c r="N62" i="2"/>
  <c r="N70" i="2"/>
  <c r="N78" i="2"/>
  <c r="N86" i="2"/>
</calcChain>
</file>

<file path=xl/sharedStrings.xml><?xml version="1.0" encoding="utf-8"?>
<sst xmlns="http://schemas.openxmlformats.org/spreadsheetml/2006/main" count="399" uniqueCount="301">
  <si>
    <t>Commercialism avoided?
(0 - 1)</t>
  </si>
  <si>
    <t>Title of Presentation</t>
  </si>
  <si>
    <t>Total 
Score</t>
  </si>
  <si>
    <t>Rank</t>
  </si>
  <si>
    <t>Company</t>
  </si>
  <si>
    <t>#</t>
  </si>
  <si>
    <t>Comments</t>
  </si>
  <si>
    <r>
      <t>Point Values</t>
    </r>
    <r>
      <rPr>
        <b/>
        <sz val="12"/>
        <rFont val="Times New Roman"/>
        <family val="1"/>
      </rPr>
      <t>:</t>
    </r>
    <r>
      <rPr>
        <sz val="12"/>
        <rFont val="Times New Roman"/>
        <family val="1"/>
      </rPr>
      <t xml:space="preserve">  “0” is lowest</t>
    </r>
    <r>
      <rPr>
        <b/>
        <sz val="12"/>
        <rFont val="Times New Roman"/>
        <family val="1"/>
      </rPr>
      <t xml:space="preserve"> </t>
    </r>
  </si>
  <si>
    <r>
      <t>Commercialism Avoided</t>
    </r>
    <r>
      <rPr>
        <b/>
        <sz val="12"/>
        <rFont val="Times New Roman"/>
        <family val="1"/>
      </rPr>
      <t>:</t>
    </r>
    <r>
      <rPr>
        <sz val="12"/>
        <rFont val="Times New Roman"/>
        <family val="1"/>
      </rPr>
      <t xml:space="preserve"> (0-1) Score the idea a “1” if the abstract is primarily based on describing a capability and how it will improve maintenance. </t>
    </r>
  </si>
  <si>
    <t>Score the idea a “0” if the abstract is more oriented to describing the company, marketplace, or other products available.</t>
  </si>
  <si>
    <t>Maintenance-Centric ?            (0 - 9)</t>
  </si>
  <si>
    <t>Original contribution to the state of the art
(0 - 9)</t>
  </si>
  <si>
    <t>Technical Maturity
(0 - 9)</t>
  </si>
  <si>
    <t>Potential to benefit maintenance (0-9)</t>
  </si>
  <si>
    <t>Feasible and practical?
(0 - 9)</t>
  </si>
  <si>
    <t>MIC Criteria Definitions and Scoring Suggestions</t>
  </si>
  <si>
    <r>
      <t>Maintenance Centric</t>
    </r>
    <r>
      <rPr>
        <b/>
        <sz val="12"/>
        <rFont val="Times New Roman"/>
        <family val="1"/>
      </rPr>
      <t>:</t>
    </r>
    <r>
      <rPr>
        <sz val="12"/>
        <rFont val="Times New Roman"/>
        <family val="1"/>
      </rPr>
      <t xml:space="preserve"> (0-9) Assign a rank based on how much the submitted idea impacts maintenance.  </t>
    </r>
  </si>
  <si>
    <t xml:space="preserve">If it is a pure maintenance task, assign a score of “9”. If it doesn’t impact maintenance at all, assign a “0”. </t>
  </si>
  <si>
    <t>If a portion of the idea is maintenance, assign a value from “1 to 8” based on your opinion of how much of the idea impacts maintenance.</t>
  </si>
  <si>
    <r>
      <t>Technical Maturity</t>
    </r>
    <r>
      <rPr>
        <sz val="12"/>
        <rFont val="Times New Roman"/>
        <family val="1"/>
      </rPr>
      <t>: (0-9) How mature or ready is the technology?</t>
    </r>
  </si>
  <si>
    <t>Rate a 7, 8 or 9 if a successfully demonstrated capability or prototype exists, or it has a TRL of 7 or above.</t>
  </si>
  <si>
    <t>If only an idea, rate a 0 or 1, use TRL level or demonstration results to assign between 3 to 6.</t>
  </si>
  <si>
    <t>Assign a “9” for a potentially significant benefit, and lower scores as the potential decreases. Assign “0” if the idea has no potential.</t>
  </si>
  <si>
    <t>Author Name</t>
  </si>
  <si>
    <t>Importance / Weight(1-9)</t>
  </si>
  <si>
    <t xml:space="preserve">Impact on Maintenance: (0-9) Assign a score based on the idea’s potential to impact on DoD maintenance. </t>
  </si>
  <si>
    <r>
      <t xml:space="preserve">Score 8 or 9 if </t>
    </r>
    <r>
      <rPr>
        <b/>
        <sz val="12"/>
        <rFont val="Times New Roman"/>
        <family val="1"/>
      </rPr>
      <t>Disruptive</t>
    </r>
    <r>
      <rPr>
        <sz val="12"/>
        <rFont val="Times New Roman"/>
        <family val="1"/>
      </rPr>
      <t xml:space="preserve"> (Potential Game Changer) - new capability that replaces existing capability </t>
    </r>
  </si>
  <si>
    <r>
      <t xml:space="preserve">Score 5, 6, or 7if </t>
    </r>
    <r>
      <rPr>
        <b/>
        <sz val="12"/>
        <rFont val="Times New Roman"/>
        <family val="1"/>
      </rPr>
      <t>Breakthrough or Revolutionary</t>
    </r>
    <r>
      <rPr>
        <sz val="12"/>
        <rFont val="Times New Roman"/>
        <family val="1"/>
      </rPr>
      <t xml:space="preserve"> - improvement not expected  </t>
    </r>
  </si>
  <si>
    <r>
      <t xml:space="preserve">Score 2, 3 or 4 if </t>
    </r>
    <r>
      <rPr>
        <b/>
        <sz val="12"/>
        <rFont val="Times New Roman"/>
        <family val="1"/>
      </rPr>
      <t>Evolutionary</t>
    </r>
    <r>
      <rPr>
        <sz val="12"/>
        <rFont val="Times New Roman"/>
        <family val="1"/>
      </rPr>
      <t xml:space="preserve"> – incremental and linear improvements </t>
    </r>
  </si>
  <si>
    <r>
      <t xml:space="preserve">Score 0 or 1 if </t>
    </r>
    <r>
      <rPr>
        <b/>
        <sz val="12"/>
        <rFont val="Times New Roman"/>
        <family val="1"/>
      </rPr>
      <t xml:space="preserve">Sustainment </t>
    </r>
    <r>
      <rPr>
        <sz val="12"/>
        <rFont val="Times New Roman"/>
        <family val="1"/>
      </rPr>
      <t>/ Status Quo - no impact or minor impact</t>
    </r>
  </si>
  <si>
    <r>
      <t>Cross-Service Application</t>
    </r>
    <r>
      <rPr>
        <sz val="12"/>
        <rFont val="Times New Roman"/>
        <family val="1"/>
      </rPr>
      <t>: (0-1) Use the below scoring guidelines:</t>
    </r>
  </si>
  <si>
    <t>“1” if applicable to multiple Services/DLA</t>
  </si>
  <si>
    <t>“0” if only applicable to one Service or DLA</t>
  </si>
  <si>
    <r>
      <t>Potential to Benefit Maintenance</t>
    </r>
    <r>
      <rPr>
        <sz val="12"/>
        <rFont val="Times New Roman"/>
        <family val="1"/>
      </rPr>
      <t xml:space="preserve">: (0-9) Assign a score based on the idea’s overall potential to improve the effectiveness and/or efficiency of maintenance. </t>
    </r>
  </si>
  <si>
    <t xml:space="preserve">Consider all factors to include readiness, cost, ROI, safety, reduction in maintenance man-hours, reduced maintenance turn time, etc. </t>
  </si>
  <si>
    <r>
      <t>Potential Ease of Implementation</t>
    </r>
    <r>
      <rPr>
        <b/>
        <sz val="12"/>
        <rFont val="Times New Roman"/>
        <family val="1"/>
      </rPr>
      <t>:</t>
    </r>
    <r>
      <rPr>
        <sz val="12"/>
        <rFont val="Times New Roman"/>
        <family val="1"/>
      </rPr>
      <t xml:space="preserve"> (0-9) This is an overall assessment of how viable you believe it would be to invest in the idea based on the feasibility of transition to DoD maintenance. </t>
    </r>
  </si>
  <si>
    <t xml:space="preserve">Consider DoD maintenance needs, the cost of the idea, TRL, is there test data or valid simulation support for all performance claims, ease of use, training requirements, </t>
  </si>
  <si>
    <t xml:space="preserve">what program would it transition to, does acontracting vehicle exist, how could it be implemented? </t>
  </si>
  <si>
    <t>Assign a “9” for most viable ideas, a “0” for least viable ones, and assign an appropriate value for those in-between.</t>
  </si>
  <si>
    <t>Weight</t>
  </si>
  <si>
    <t>Cross-Service application (0-1)</t>
  </si>
  <si>
    <t>Category</t>
  </si>
  <si>
    <t>Advanced Tactical Sphere Brake Kits</t>
  </si>
  <si>
    <t>Reliability Improvement (Hardware)</t>
  </si>
  <si>
    <t>MetalSCAN: Real-time Oil Debris Sensor for Early Detection of Bearing and Gear Damage in Critical Drive-Train Components</t>
  </si>
  <si>
    <t>CBM+</t>
  </si>
  <si>
    <t>Surface Cleanliness Analyzer</t>
  </si>
  <si>
    <t>Coatings / Corrosion Prevention</t>
  </si>
  <si>
    <t>PATRIOT Radar Element Paint Mask</t>
  </si>
  <si>
    <t>Additive Manufacturing</t>
  </si>
  <si>
    <t xml:space="preserve">Armament Flightline Test Innovation </t>
  </si>
  <si>
    <t>3D Printed Overboard Discharge Scuppers to Eliminate Hull Staining</t>
  </si>
  <si>
    <t>Self-Aligning Nut Plate</t>
  </si>
  <si>
    <t>Elimination of Safety Wire with Mechanically Locking Fasteners</t>
  </si>
  <si>
    <t>Anomaly-Based detection with Confidence (ABC) Tool</t>
  </si>
  <si>
    <t>Identifying Aircraft Pressurization Leaks Using Acoustic Imaging</t>
  </si>
  <si>
    <t>Enhanced Inspection</t>
  </si>
  <si>
    <t>Manufacturing Integration and Intelligence</t>
  </si>
  <si>
    <t>Business Processes / Partnerships</t>
  </si>
  <si>
    <t>Digital Thread Tools for NDI Applications</t>
  </si>
  <si>
    <t>AR &amp; VR End to End Repair, Training, &amp; Maint (AVEERT-M)</t>
  </si>
  <si>
    <t>Training</t>
  </si>
  <si>
    <t>Deep Tier Validated SCRM for Supply Assurance and DMSMS</t>
  </si>
  <si>
    <t>Digital Maintenance Advisor for Forward Deployed Troops</t>
  </si>
  <si>
    <t>Accelerating Elec Maint Using Digital Twin Technology</t>
  </si>
  <si>
    <t>Anchoring the Digital Thread with an Unclonable Physical Identifier</t>
  </si>
  <si>
    <t>Compact Loading Adapter and Winch System (CLAWS)</t>
  </si>
  <si>
    <t>Weight on Wheels Tester</t>
  </si>
  <si>
    <t>Digital Inventory Platform for On-Demand Spares</t>
  </si>
  <si>
    <t>STAR 4D Paint Simulator</t>
  </si>
  <si>
    <t>A Fully Connected Maintenance Enterprise for Agility and Affordability</t>
  </si>
  <si>
    <t>Cosine Additive Dunnage Packaging Solutions</t>
  </si>
  <si>
    <t>Laser Photonics: DefenseTech Cleaning Lasers</t>
  </si>
  <si>
    <t>Blue Light Scanner</t>
  </si>
  <si>
    <t>On- Site Aerosolization of all Chemically, Biologically, or Radiologically Contaminated Water of Algae</t>
  </si>
  <si>
    <t>Energy, Environmental, Health, and Safety</t>
  </si>
  <si>
    <t>FLX BOT for Maintenance and Sustainment</t>
  </si>
  <si>
    <t>Eqpt Maint through Interactive AI Chatbots and 3D Visualization</t>
  </si>
  <si>
    <t>Sensitization Detection of Aluminum Alloy Plates Based on Ultrasound Fabry–Pérot Resonator</t>
  </si>
  <si>
    <t>DefenseLogix: Generative AI and ML Platform for Predictive Maintenance</t>
  </si>
  <si>
    <t>Autonomous Logistics</t>
  </si>
  <si>
    <t>Inventory Visibility and Verification – at the Speed of Mission</t>
  </si>
  <si>
    <t xml:space="preserve">Aircraft Battle-Damage Repair Inspection and Logistics in Contested Environments </t>
  </si>
  <si>
    <t>Nakamir Augmented Reality Assistant (NARA)</t>
  </si>
  <si>
    <t>Nose Array Robotic Machining and Inspection Process</t>
  </si>
  <si>
    <t>Motor Generator Shipboard Repair System</t>
  </si>
  <si>
    <t>Wave Relay Mobile Ad Hoc Networking (MANET) Technology in Support of Distance Support for Real-time CBM and Battle Damage Assessment</t>
  </si>
  <si>
    <t>Digital Ecosystem to Support Real Time Analysis</t>
  </si>
  <si>
    <t>Grey Gecko Real-Time Inspection Tool (GRIT)</t>
  </si>
  <si>
    <t>Maintenance Digital Ecosystem (MxDE)</t>
  </si>
  <si>
    <t>Maintenance Augmented Reality System (MARS)</t>
  </si>
  <si>
    <t>Advanced Deployable Aircraft Maintenance Structure (ADAMS)</t>
  </si>
  <si>
    <t>3-in-1 Portable Surface Preparation System</t>
  </si>
  <si>
    <t>6th Gen Ops, Maint, &amp; Log Management System</t>
  </si>
  <si>
    <t>Mixed Reality Expert Guidance (MREG)</t>
  </si>
  <si>
    <t>Vacuum Crawler Robotic System (VCRS)</t>
  </si>
  <si>
    <t>Family of Sustainment Assisting Robotics (FOSAR)</t>
  </si>
  <si>
    <t>Maritime Maintenance University (MMU): Advancing Collaboration and Standardization in Competency-based Maintenance and Repair Training</t>
  </si>
  <si>
    <t>CBM+ Maintenance-Edge Data Capture &amp; Processing</t>
  </si>
  <si>
    <t>Optimization Through System of Systems Data Mesh Modeling</t>
  </si>
  <si>
    <t>Leveraging Generative AI Technology for Maintenance</t>
  </si>
  <si>
    <t>Robotic Incremental Sheet Forming</t>
  </si>
  <si>
    <t>PRECISE - Paul Revere Enterprise Cloud-based Infrastructure Solution for the Edge</t>
  </si>
  <si>
    <t>Part Acquisition and Assembly Integration and Test  </t>
  </si>
  <si>
    <t>Catalyzing Transformation: Innovative Business Processes and Partnerships for Sustainable Growth</t>
  </si>
  <si>
    <t>Intelligent Infrastructure Rapid Repair (I2R2)</t>
  </si>
  <si>
    <t>Instructional Operations Network Hub</t>
  </si>
  <si>
    <t>LogPACE: Integrating Logistics with Adaptive Communication Strategies</t>
  </si>
  <si>
    <t>EdgeMX: Streamlining the Maintenance Workflow</t>
  </si>
  <si>
    <t>Pioneering Condition-Based Battery Maintenance for the DoD</t>
  </si>
  <si>
    <t>Spray-able Bushing For Aircraft Wheels</t>
  </si>
  <si>
    <t>Digital Logbook</t>
  </si>
  <si>
    <t>Navy Cold Spray Technologies</t>
  </si>
  <si>
    <t>Joint Data Standards for Logistics and Maintenance</t>
  </si>
  <si>
    <t>Bridge Tooling with Additive at Scale</t>
  </si>
  <si>
    <t>Future of Automated Flightlines and Airfields</t>
  </si>
  <si>
    <t>Giant moveable food factory (Noah’s Ark)</t>
  </si>
  <si>
    <t>Sustainable Ecosystem on the Moon (LunA-10)</t>
  </si>
  <si>
    <t>Intelligent Detection Reporting Application (IDRA)</t>
  </si>
  <si>
    <t>Marine Corps Platform Integration Center (MCPIC) Electronic Quality Management System (eQMS)-USMC LOGCOM/CGI Federal Partnership</t>
  </si>
  <si>
    <t>Enhancing DOD's Sustainment Capabilities with US-Made Ultra Low Temperature Lithium-Ion Batteries</t>
  </si>
  <si>
    <t>Predictive Maintenance to Enable Additive Manufacturing Repair of Critical Components</t>
  </si>
  <si>
    <t>Advanced/Additive Manufacturing</t>
  </si>
  <si>
    <t>Development of Resistive Film Coating and Complete Manufacturing System for Resistive Film Coating</t>
  </si>
  <si>
    <t>Complete End-to-End Additively Manufactured Electronics System for DOD Sustainment and Readiness</t>
  </si>
  <si>
    <t>Mide Technology Corporation SmartClamp</t>
  </si>
  <si>
    <t>CBM+/Predictive Maintenance</t>
  </si>
  <si>
    <t>Confined Space Monitoring System (CSMS)</t>
  </si>
  <si>
    <t>Complete Spot Repair UAS for Elevated Steel Structures</t>
  </si>
  <si>
    <t>Coating and Corrosion Prevention</t>
  </si>
  <si>
    <t>Data Collection System for Military Vehicle Operations</t>
  </si>
  <si>
    <t>Advanced Coatings on Missile Launcher Rail Components to Reduce Life Limiting Wear</t>
  </si>
  <si>
    <t>Data-Driven Part Qualification for Additive Manufacturing</t>
  </si>
  <si>
    <t>Virtual Paint Training Simulator</t>
  </si>
  <si>
    <t>Workforce Development/Visualization</t>
  </si>
  <si>
    <t>Lattice Framework for Unmanned Vessels</t>
  </si>
  <si>
    <t>HUMANITY'S FIRST REACTIONLESS DRIVE</t>
  </si>
  <si>
    <t>Blue Laser Additive Manufacturing</t>
  </si>
  <si>
    <t>Parker Quick Fit Oil Change System</t>
  </si>
  <si>
    <t>Robotics and Superoxalloy Abrasives Technology for Transformational Safety and Efficiency in Surface Preparation of Confined Spaces</t>
  </si>
  <si>
    <t>ToughGuard NHP – The End of Corrosion</t>
  </si>
  <si>
    <t>Enriched Sensor Data: The Critical Element to Effective Predictive Maintenance, and How to Unlock It</t>
  </si>
  <si>
    <t>All-in-One Robotic Maintenance Vehicle</t>
  </si>
  <si>
    <t>WeldScout : Intelligent Welding Inspections For Critical Infrastructure</t>
  </si>
  <si>
    <t>Aaron Lewis</t>
  </si>
  <si>
    <t>Sphere Brake Defense, Inc.</t>
  </si>
  <si>
    <t>David Hartranft</t>
  </si>
  <si>
    <t>GasTOPS Inc.</t>
  </si>
  <si>
    <t>Michael Froning</t>
  </si>
  <si>
    <t>USAF</t>
  </si>
  <si>
    <t>Christopher Ghigliotti</t>
  </si>
  <si>
    <t>Letterkenny Army Depot</t>
  </si>
  <si>
    <t>Adam R. Wells</t>
  </si>
  <si>
    <t>Dr. Maureen E Foley</t>
  </si>
  <si>
    <t xml:space="preserve">NSWC Carderock Division </t>
  </si>
  <si>
    <t>Harold Hess</t>
  </si>
  <si>
    <t>Enduralock</t>
  </si>
  <si>
    <t>Dean Lee</t>
  </si>
  <si>
    <t>NIWC Pacific</t>
  </si>
  <si>
    <t>Edward H. Marchbanks</t>
  </si>
  <si>
    <t>439 Maintenance Squadron, Westover ARB</t>
  </si>
  <si>
    <t>Spring Freerksen</t>
  </si>
  <si>
    <t>Dallen Andrew</t>
  </si>
  <si>
    <t>Hill Engineering</t>
  </si>
  <si>
    <t>Benjamin Williams</t>
  </si>
  <si>
    <t>ARSOME Technology</t>
  </si>
  <si>
    <t>Brandon Hodges</t>
  </si>
  <si>
    <t>Resilinc Corp.</t>
  </si>
  <si>
    <t>John Canipe</t>
  </si>
  <si>
    <t>SGS</t>
  </si>
  <si>
    <t>David Coates</t>
  </si>
  <si>
    <t>Altair Engineering, Inc</t>
  </si>
  <si>
    <t>Phil Doherty</t>
  </si>
  <si>
    <t>DUST Identity, Inc.</t>
  </si>
  <si>
    <t>TSgt Joshua Rogers</t>
  </si>
  <si>
    <t xml:space="preserve">27th SOMXG - Weapons Standardization </t>
  </si>
  <si>
    <t>Samuel Krahn</t>
  </si>
  <si>
    <t>27th SOMXG/AFREP</t>
  </si>
  <si>
    <t>Tripp Burd</t>
  </si>
  <si>
    <t>Markforged</t>
  </si>
  <si>
    <t>Ernest Forney</t>
  </si>
  <si>
    <t>Corpus Christi Army Depot</t>
  </si>
  <si>
    <t>Phil Silver</t>
  </si>
  <si>
    <t xml:space="preserve">Software AG Government Solutions </t>
  </si>
  <si>
    <t>Jason Miller</t>
  </si>
  <si>
    <t>Rohan Narain</t>
  </si>
  <si>
    <t>Laser Photonics</t>
  </si>
  <si>
    <t>Leonel Narvaez</t>
  </si>
  <si>
    <t>Kelly Houston</t>
  </si>
  <si>
    <t xml:space="preserve">Aerosolization Equity Investments, LLC </t>
  </si>
  <si>
    <t>Matt Bilsky</t>
  </si>
  <si>
    <t>FLX Solutions</t>
  </si>
  <si>
    <t>Javid Vahid</t>
  </si>
  <si>
    <t>Edlore</t>
  </si>
  <si>
    <t>Songwei WANG</t>
  </si>
  <si>
    <t>Brendan Lawlor/Zach Casey</t>
  </si>
  <si>
    <t>Kilsar</t>
  </si>
  <si>
    <t>Arin Keyser</t>
  </si>
  <si>
    <t>Spectrohm</t>
  </si>
  <si>
    <t>Isaac Maya</t>
  </si>
  <si>
    <t>nFlux</t>
  </si>
  <si>
    <t>Christoph Leuze</t>
  </si>
  <si>
    <t>Nakamir</t>
  </si>
  <si>
    <t>Nicholas Bankus</t>
  </si>
  <si>
    <t>NUWC DIV KEYPORT</t>
  </si>
  <si>
    <t>Edward Leopold</t>
  </si>
  <si>
    <t>Persistent Systems, LLC</t>
  </si>
  <si>
    <t>Christopher Gill</t>
  </si>
  <si>
    <t>OC-ALC</t>
  </si>
  <si>
    <t>Keith E. Reed, III</t>
  </si>
  <si>
    <t>Grey Gecko, LLC</t>
  </si>
  <si>
    <t>Tyron Gray</t>
  </si>
  <si>
    <t>Corey Shanahan</t>
  </si>
  <si>
    <t>Joshua Underwood</t>
  </si>
  <si>
    <t>Jeff Piascik</t>
  </si>
  <si>
    <t>Atmospheric Plasma Solutions, Inc.</t>
  </si>
  <si>
    <t>Murray Hansen</t>
  </si>
  <si>
    <t>American Data Solutions</t>
  </si>
  <si>
    <t>Mark Smithers</t>
  </si>
  <si>
    <t>Boston Engineering Corporation</t>
  </si>
  <si>
    <t>Ted Dennis</t>
  </si>
  <si>
    <t>Valkyrie Enterprises</t>
  </si>
  <si>
    <t>Paul Summers</t>
  </si>
  <si>
    <t>USAF RSO</t>
  </si>
  <si>
    <t>Shane Kelso</t>
  </si>
  <si>
    <t>Main Sail</t>
  </si>
  <si>
    <t>Elizabeth McClurg</t>
  </si>
  <si>
    <t>Seth Gardner</t>
  </si>
  <si>
    <t>BMC Software</t>
  </si>
  <si>
    <t>Kim Lorusso</t>
  </si>
  <si>
    <t>Eontes Corporation</t>
  </si>
  <si>
    <t>Md. Zahid Hossain</t>
  </si>
  <si>
    <t xml:space="preserve">Webapp Solutions </t>
  </si>
  <si>
    <t>Chris Milligan</t>
  </si>
  <si>
    <t>Booz Allen Hamilton</t>
  </si>
  <si>
    <t>Marvin Avilez</t>
  </si>
  <si>
    <t>VisualOPS</t>
  </si>
  <si>
    <t>Benjamin Moyer</t>
  </si>
  <si>
    <t>US Army AFC NGCV CFT</t>
  </si>
  <si>
    <t>Harold Smith</t>
  </si>
  <si>
    <t>Monkton, Inc</t>
  </si>
  <si>
    <t>Sebastian Kuhn</t>
  </si>
  <si>
    <t>Astrolabe Analytics</t>
  </si>
  <si>
    <t>Stoney Middleton</t>
  </si>
  <si>
    <t>NAVAIR FRCSW</t>
  </si>
  <si>
    <t>Nathan Clark</t>
  </si>
  <si>
    <t>Ricardo Defense</t>
  </si>
  <si>
    <t>Mathew S. VanRavenhorst</t>
  </si>
  <si>
    <t>NAVSEA 05T - NESAR</t>
  </si>
  <si>
    <t>Matthew Evers</t>
  </si>
  <si>
    <t>U.S. Marine Corps</t>
  </si>
  <si>
    <t>Caleb W. Holt</t>
  </si>
  <si>
    <t>Axle Box Innovations</t>
  </si>
  <si>
    <t>Jun Hu</t>
  </si>
  <si>
    <t>Pacific Biolabs</t>
  </si>
  <si>
    <t>Faten Staitieh</t>
  </si>
  <si>
    <t>Oreyeon</t>
  </si>
  <si>
    <t>Scott Prouse</t>
  </si>
  <si>
    <t>USMC LOGCOM</t>
  </si>
  <si>
    <t>David Olawale</t>
  </si>
  <si>
    <t>Valgotech LLC</t>
  </si>
  <si>
    <t>Jeffrey Banks</t>
  </si>
  <si>
    <t>Dr. Dan Slep</t>
  </si>
  <si>
    <t>ChemCubed, LLC.</t>
  </si>
  <si>
    <t xml:space="preserve">ChemCubed, LLC.
</t>
  </si>
  <si>
    <t>Brett Gardner</t>
  </si>
  <si>
    <t>Mide Technology Corporation</t>
  </si>
  <si>
    <t>Jeff Beaudoin</t>
  </si>
  <si>
    <t>PNSY – IPx</t>
  </si>
  <si>
    <t>Jeff McCutcheon</t>
  </si>
  <si>
    <t>Apellix</t>
  </si>
  <si>
    <t>Charles J. Cohen</t>
  </si>
  <si>
    <t>Cybernet Systems Corporation</t>
  </si>
  <si>
    <t>Seth Craig</t>
  </si>
  <si>
    <t>US AirForce</t>
  </si>
  <si>
    <t>Mike Vasquez</t>
  </si>
  <si>
    <t>3Degrees</t>
  </si>
  <si>
    <t>Leighton Lavender</t>
  </si>
  <si>
    <t>USAF – Robins AFB, GA</t>
  </si>
  <si>
    <t>Jason Hackerson</t>
  </si>
  <si>
    <t>IR Technologies</t>
  </si>
  <si>
    <t>Ite Chen</t>
  </si>
  <si>
    <t>Lewa Farms/EM Sektet</t>
  </si>
  <si>
    <t>Mark Zediker</t>
  </si>
  <si>
    <t>NUBURU</t>
  </si>
  <si>
    <t>Andy McClelland</t>
  </si>
  <si>
    <t>Parker Hannifin Corp</t>
  </si>
  <si>
    <t>Stephen Ricci</t>
  </si>
  <si>
    <t>10X Engineered Materials</t>
  </si>
  <si>
    <t>Daniel Reid</t>
  </si>
  <si>
    <t>ToughGuard HP Coatings, LLC</t>
  </si>
  <si>
    <t>Michael Weigand</t>
  </si>
  <si>
    <t>Shift5, Inc.</t>
  </si>
  <si>
    <t>Steve Flaherty</t>
  </si>
  <si>
    <t>necoTECH</t>
  </si>
  <si>
    <t>Gabrielle Small</t>
  </si>
  <si>
    <t>Cumulus Digital Systems</t>
  </si>
  <si>
    <t xml:space="preserve">Advanced Sensor Tech Lab at the UT at Arlington </t>
  </si>
  <si>
    <t>The Applied Research Laboratory at PSU</t>
  </si>
  <si>
    <t>Facilities &amp; Industrial Process Modernization</t>
  </si>
  <si>
    <t>Maintenance Innovation Challenge 2023 Evaluation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</si>
</sst>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2"/>
      <name val="Times New Roman"/>
      <family val="1"/>
    </font>
    <font>
      <b/>
      <u/>
      <sz val="14"/>
      <name val="Times New Roman"/>
      <family val="1"/>
    </font>
    <font>
      <sz val="12"/>
      <color rgb="FF00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1"/>
      <name val="Arial"/>
      <family val="2"/>
    </font>
    <font>
      <sz val="11"/>
      <color rgb="FF333333"/>
      <name val="Calibri"/>
      <family val="2"/>
    </font>
    <font>
      <sz val="12"/>
      <name val="Calibri"/>
      <family val="2"/>
      <scheme val="minor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8F7C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88">
    <xf numFmtId="0" fontId="0" fillId="0" borderId="0" xfId="0"/>
    <xf numFmtId="0" fontId="0" fillId="0" borderId="0" xfId="0" applyAlignment="1"/>
    <xf numFmtId="0" fontId="2" fillId="0" borderId="0" xfId="0" applyFont="1" applyAlignment="1"/>
    <xf numFmtId="0" fontId="2" fillId="0" borderId="0" xfId="0" applyFont="1" applyBorder="1" applyAlignme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5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vertical="justify" wrapText="1"/>
    </xf>
    <xf numFmtId="0" fontId="2" fillId="4" borderId="0" xfId="0" applyFont="1" applyFill="1" applyAlignment="1">
      <alignment horizontal="center"/>
    </xf>
    <xf numFmtId="0" fontId="0" fillId="0" borderId="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0" borderId="0" xfId="0" applyFont="1" applyFill="1" applyAlignment="1">
      <alignment vertical="justify" wrapText="1"/>
    </xf>
    <xf numFmtId="0" fontId="0" fillId="0" borderId="0" xfId="0" applyFill="1" applyAlignment="1"/>
    <xf numFmtId="0" fontId="2" fillId="5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vertical="center"/>
    </xf>
    <xf numFmtId="0" fontId="13" fillId="0" borderId="1" xfId="0" applyFont="1" applyBorder="1"/>
    <xf numFmtId="0" fontId="13" fillId="4" borderId="1" xfId="0" applyFont="1" applyFill="1" applyBorder="1" applyAlignment="1">
      <alignment horizontal="center" vertical="top"/>
    </xf>
    <xf numFmtId="0" fontId="13" fillId="0" borderId="1" xfId="1" applyFont="1" applyFill="1" applyBorder="1" applyAlignment="1" applyProtection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4" fillId="0" borderId="1" xfId="0" applyFont="1" applyBorder="1"/>
    <xf numFmtId="0" fontId="14" fillId="0" borderId="0" xfId="0" applyFont="1" applyAlignment="1">
      <alignment vertical="center"/>
    </xf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 vertical="center"/>
    </xf>
    <xf numFmtId="0" fontId="14" fillId="0" borderId="0" xfId="0" applyFont="1"/>
    <xf numFmtId="0" fontId="13" fillId="0" borderId="1" xfId="0" applyFont="1" applyBorder="1" applyAlignment="1">
      <alignment horizontal="left"/>
    </xf>
    <xf numFmtId="0" fontId="14" fillId="0" borderId="5" xfId="0" applyFont="1" applyBorder="1"/>
    <xf numFmtId="0" fontId="9" fillId="4" borderId="0" xfId="0" applyFont="1" applyFill="1" applyAlignment="1">
      <alignment horizontal="left" vertical="center"/>
    </xf>
    <xf numFmtId="0" fontId="0" fillId="4" borderId="0" xfId="0" applyFill="1"/>
    <xf numFmtId="0" fontId="7" fillId="4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4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vertical="top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" xfId="1" applyFont="1" applyFill="1" applyBorder="1" applyAlignment="1" applyProtection="1">
      <alignment horizontal="left" vertical="center"/>
    </xf>
    <xf numFmtId="0" fontId="15" fillId="0" borderId="5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5" fillId="0" borderId="7" xfId="0" applyFont="1" applyBorder="1" applyAlignment="1">
      <alignment horizontal="center" wrapText="1"/>
    </xf>
    <xf numFmtId="0" fontId="17" fillId="0" borderId="1" xfId="0" applyFont="1" applyBorder="1"/>
    <xf numFmtId="0" fontId="18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16" fillId="0" borderId="1" xfId="0" applyFont="1" applyBorder="1" applyAlignment="1">
      <alignment vertical="center"/>
    </xf>
    <xf numFmtId="0" fontId="15" fillId="0" borderId="1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 wrapText="1"/>
    </xf>
    <xf numFmtId="0" fontId="13" fillId="4" borderId="2" xfId="0" applyFont="1" applyFill="1" applyBorder="1" applyAlignment="1">
      <alignment horizontal="center" vertical="top"/>
    </xf>
    <xf numFmtId="0" fontId="14" fillId="0" borderId="2" xfId="0" applyFont="1" applyBorder="1" applyAlignment="1">
      <alignment vertical="center"/>
    </xf>
    <xf numFmtId="0" fontId="14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left"/>
    </xf>
    <xf numFmtId="0" fontId="1" fillId="5" borderId="9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 wrapText="1"/>
    </xf>
    <xf numFmtId="0" fontId="2" fillId="5" borderId="9" xfId="0" applyFont="1" applyFill="1" applyBorder="1" applyAlignment="1">
      <alignment horizontal="left" wrapText="1"/>
    </xf>
    <xf numFmtId="0" fontId="2" fillId="5" borderId="10" xfId="0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12">
    <dxf>
      <font>
        <color theme="1"/>
      </font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B14600"/>
      </font>
      <fill>
        <patternFill>
          <bgColor rgb="FFFF9E4B"/>
        </patternFill>
      </fill>
    </dxf>
    <dxf>
      <font>
        <color theme="1"/>
      </font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B14600"/>
      </font>
      <fill>
        <patternFill>
          <bgColor rgb="FFFF9E4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114"/>
  <sheetViews>
    <sheetView tabSelected="1" zoomScale="90" zoomScaleNormal="90" workbookViewId="0">
      <pane ySplit="4" topLeftCell="A5" activePane="bottomLeft" state="frozen"/>
      <selection pane="bottomLeft" activeCell="A30" sqref="A30:XFD30"/>
    </sheetView>
  </sheetViews>
  <sheetFormatPr defaultColWidth="9.140625" defaultRowHeight="12.75" x14ac:dyDescent="0.2"/>
  <cols>
    <col min="1" max="1" width="4.42578125" style="19" bestFit="1" customWidth="1"/>
    <col min="2" max="2" width="73.5703125" style="23" customWidth="1"/>
    <col min="3" max="3" width="44" style="23" bestFit="1" customWidth="1"/>
    <col min="4" max="4" width="25.7109375" style="2" bestFit="1" customWidth="1"/>
    <col min="5" max="5" width="44.85546875" style="2" bestFit="1" customWidth="1"/>
    <col min="6" max="6" width="14.140625" style="2" customWidth="1"/>
    <col min="7" max="7" width="13.5703125" style="2" bestFit="1" customWidth="1"/>
    <col min="8" max="8" width="15" style="2" customWidth="1"/>
    <col min="9" max="9" width="9.140625" style="2" customWidth="1"/>
    <col min="10" max="10" width="10.85546875" style="2" customWidth="1"/>
    <col min="11" max="11" width="12.85546875" style="2" customWidth="1"/>
    <col min="12" max="12" width="9.85546875" style="2" customWidth="1"/>
    <col min="13" max="13" width="6.85546875" style="2" customWidth="1"/>
    <col min="14" max="14" width="8.85546875" style="26" bestFit="1" customWidth="1"/>
    <col min="15" max="15" width="49.140625" style="8" customWidth="1"/>
    <col min="16" max="16384" width="9.140625" style="1"/>
  </cols>
  <sheetData>
    <row r="1" spans="1:45" ht="19.5" customHeight="1" x14ac:dyDescent="0.25">
      <c r="A1" s="73" t="s">
        <v>300</v>
      </c>
      <c r="B1" s="51"/>
      <c r="C1" s="51"/>
      <c r="D1" s="52"/>
      <c r="E1" s="52"/>
      <c r="F1" s="52"/>
      <c r="G1" s="52"/>
      <c r="H1" s="52"/>
      <c r="I1" s="52"/>
      <c r="J1" s="52"/>
      <c r="K1" s="52"/>
      <c r="L1" s="52"/>
      <c r="M1" s="53"/>
      <c r="N1" s="12"/>
    </row>
    <row r="2" spans="1:45" s="4" customFormat="1" ht="63.75" x14ac:dyDescent="0.2">
      <c r="A2" s="9"/>
      <c r="B2" s="22"/>
      <c r="C2" s="22"/>
      <c r="F2" s="5" t="s">
        <v>10</v>
      </c>
      <c r="G2" s="5" t="s">
        <v>11</v>
      </c>
      <c r="H2" s="5" t="s">
        <v>0</v>
      </c>
      <c r="I2" s="5" t="s">
        <v>12</v>
      </c>
      <c r="J2" s="5" t="s">
        <v>40</v>
      </c>
      <c r="K2" s="5" t="s">
        <v>13</v>
      </c>
      <c r="L2" s="5" t="s">
        <v>14</v>
      </c>
      <c r="M2" s="5" t="s">
        <v>2</v>
      </c>
      <c r="N2" s="11" t="s">
        <v>3</v>
      </c>
      <c r="O2" s="7" t="s">
        <v>6</v>
      </c>
    </row>
    <row r="3" spans="1:45" s="25" customFormat="1" ht="13.5" thickBot="1" x14ac:dyDescent="0.25">
      <c r="A3" s="74"/>
      <c r="B3" s="75"/>
      <c r="C3" s="75"/>
      <c r="D3" s="76"/>
      <c r="E3" s="76" t="s">
        <v>24</v>
      </c>
      <c r="F3" s="77">
        <v>9</v>
      </c>
      <c r="G3" s="77">
        <v>8</v>
      </c>
      <c r="H3" s="77">
        <v>5</v>
      </c>
      <c r="I3" s="77">
        <v>3</v>
      </c>
      <c r="J3" s="77">
        <v>8</v>
      </c>
      <c r="K3" s="77">
        <v>9</v>
      </c>
      <c r="L3" s="77">
        <v>7</v>
      </c>
      <c r="M3" s="76"/>
      <c r="N3" s="74"/>
      <c r="O3" s="24"/>
    </row>
    <row r="4" spans="1:45" s="21" customFormat="1" ht="15.95" customHeight="1" thickBot="1" x14ac:dyDescent="0.25">
      <c r="A4" s="82" t="s">
        <v>5</v>
      </c>
      <c r="B4" s="83" t="s">
        <v>1</v>
      </c>
      <c r="C4" s="83" t="s">
        <v>41</v>
      </c>
      <c r="D4" s="84" t="s">
        <v>23</v>
      </c>
      <c r="E4" s="84" t="s">
        <v>4</v>
      </c>
      <c r="F4" s="85"/>
      <c r="G4" s="86"/>
      <c r="H4" s="86"/>
      <c r="I4" s="86"/>
      <c r="J4" s="86"/>
      <c r="K4" s="86"/>
      <c r="L4" s="86"/>
      <c r="M4" s="84"/>
      <c r="N4" s="87"/>
      <c r="O4" s="3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</row>
    <row r="5" spans="1:45" s="29" customFormat="1" ht="14.45" customHeight="1" x14ac:dyDescent="0.25">
      <c r="A5" s="78">
        <v>1</v>
      </c>
      <c r="B5" s="79" t="s">
        <v>42</v>
      </c>
      <c r="C5" s="80" t="s">
        <v>43</v>
      </c>
      <c r="D5" s="79" t="s">
        <v>144</v>
      </c>
      <c r="E5" s="79" t="s">
        <v>145</v>
      </c>
      <c r="F5" s="81"/>
      <c r="G5" s="81"/>
      <c r="H5" s="81"/>
      <c r="I5" s="81"/>
      <c r="J5" s="81"/>
      <c r="K5" s="81"/>
      <c r="L5" s="81"/>
      <c r="M5" s="72">
        <f>((F5*$F$3)+(G5*$G$3)+(H5*$H$3)+(I5*$I$3)+(J5*$J$3)+(K5*$K$3)+(L5*$L$3))</f>
        <v>0</v>
      </c>
      <c r="N5" s="27">
        <f>RANK($M$5:$M$93,$M$5:$M$93,0)</f>
        <v>1</v>
      </c>
      <c r="O5" s="28"/>
    </row>
    <row r="6" spans="1:45" ht="14.1" customHeight="1" x14ac:dyDescent="0.25">
      <c r="A6" s="35">
        <f>+A5+1</f>
        <v>2</v>
      </c>
      <c r="B6" s="41" t="s">
        <v>44</v>
      </c>
      <c r="C6" s="55" t="s">
        <v>45</v>
      </c>
      <c r="D6" s="42" t="s">
        <v>146</v>
      </c>
      <c r="E6" s="54" t="s">
        <v>147</v>
      </c>
      <c r="F6" s="31"/>
      <c r="G6" s="31"/>
      <c r="H6" s="31"/>
      <c r="I6" s="31"/>
      <c r="J6" s="31"/>
      <c r="K6" s="31"/>
      <c r="L6" s="31"/>
      <c r="M6" s="72">
        <f t="shared" ref="M6:M69" si="0">((F6*$F$3)+(G6*$G$3)+(H6*$H$3)+(I6*$I$3)+(J6*$J$3)+(K6*$K$3)+(L6*$L$3))</f>
        <v>0</v>
      </c>
      <c r="N6" s="27">
        <f>RANK($M$5:$M$93,$M$5:$M$93,0)</f>
        <v>1</v>
      </c>
      <c r="O6" s="18"/>
    </row>
    <row r="7" spans="1:45" ht="15" x14ac:dyDescent="0.25">
      <c r="A7" s="35">
        <f t="shared" ref="A7:A70" si="1">+A6+1</f>
        <v>3</v>
      </c>
      <c r="B7" s="40" t="s">
        <v>46</v>
      </c>
      <c r="C7" s="55" t="s">
        <v>47</v>
      </c>
      <c r="D7" s="38" t="s">
        <v>148</v>
      </c>
      <c r="E7" s="38" t="s">
        <v>149</v>
      </c>
      <c r="F7" s="31"/>
      <c r="G7" s="31"/>
      <c r="H7" s="31"/>
      <c r="I7" s="31"/>
      <c r="J7" s="31"/>
      <c r="K7" s="31"/>
      <c r="L7" s="31"/>
      <c r="M7" s="72">
        <f t="shared" si="0"/>
        <v>0</v>
      </c>
      <c r="N7" s="27">
        <f>RANK($M$5:$M$93,$M$5:$M$93,0)</f>
        <v>1</v>
      </c>
      <c r="O7" s="18"/>
    </row>
    <row r="8" spans="1:45" ht="15" x14ac:dyDescent="0.25">
      <c r="A8" s="35">
        <f t="shared" si="1"/>
        <v>4</v>
      </c>
      <c r="B8" s="41" t="s">
        <v>48</v>
      </c>
      <c r="C8" s="55" t="s">
        <v>49</v>
      </c>
      <c r="D8" s="56" t="s">
        <v>150</v>
      </c>
      <c r="E8" s="44" t="s">
        <v>151</v>
      </c>
      <c r="F8" s="31"/>
      <c r="G8" s="31"/>
      <c r="H8" s="31"/>
      <c r="I8" s="31"/>
      <c r="J8" s="31"/>
      <c r="K8" s="31"/>
      <c r="L8" s="31"/>
      <c r="M8" s="72">
        <f t="shared" si="0"/>
        <v>0</v>
      </c>
      <c r="N8" s="27">
        <f>RANK($M$5:$M$93,$M$5:$M$93,0)</f>
        <v>1</v>
      </c>
      <c r="O8" s="18"/>
    </row>
    <row r="9" spans="1:45" ht="15" x14ac:dyDescent="0.25">
      <c r="A9" s="35">
        <f t="shared" si="1"/>
        <v>5</v>
      </c>
      <c r="B9" s="38" t="s">
        <v>50</v>
      </c>
      <c r="C9" s="55" t="s">
        <v>43</v>
      </c>
      <c r="D9" s="38" t="s">
        <v>152</v>
      </c>
      <c r="E9" s="38" t="s">
        <v>149</v>
      </c>
      <c r="F9" s="31"/>
      <c r="G9" s="31"/>
      <c r="H9" s="31"/>
      <c r="I9" s="31"/>
      <c r="J9" s="31"/>
      <c r="K9" s="31"/>
      <c r="L9" s="31"/>
      <c r="M9" s="72">
        <f t="shared" si="0"/>
        <v>0</v>
      </c>
      <c r="N9" s="27">
        <f>RANK($M$5:$M$93,$M$5:$M$93,0)</f>
        <v>1</v>
      </c>
      <c r="O9" s="18"/>
    </row>
    <row r="10" spans="1:45" ht="15" x14ac:dyDescent="0.25">
      <c r="A10" s="35">
        <f t="shared" si="1"/>
        <v>6</v>
      </c>
      <c r="B10" s="56" t="s">
        <v>51</v>
      </c>
      <c r="C10" s="57" t="s">
        <v>47</v>
      </c>
      <c r="D10" s="38" t="s">
        <v>153</v>
      </c>
      <c r="E10" s="38" t="s">
        <v>154</v>
      </c>
      <c r="F10" s="31"/>
      <c r="G10" s="31"/>
      <c r="H10" s="31"/>
      <c r="I10" s="31"/>
      <c r="J10" s="31"/>
      <c r="K10" s="31"/>
      <c r="L10" s="31"/>
      <c r="M10" s="72">
        <f t="shared" si="0"/>
        <v>0</v>
      </c>
      <c r="N10" s="27">
        <f>RANK($M$5:$M$93,$M$5:$M$93,0)</f>
        <v>1</v>
      </c>
      <c r="O10" s="18"/>
    </row>
    <row r="11" spans="1:45" ht="15" x14ac:dyDescent="0.25">
      <c r="A11" s="35">
        <f t="shared" si="1"/>
        <v>7</v>
      </c>
      <c r="B11" s="41" t="s">
        <v>52</v>
      </c>
      <c r="C11" s="55" t="s">
        <v>43</v>
      </c>
      <c r="D11" s="38" t="s">
        <v>155</v>
      </c>
      <c r="E11" s="38" t="s">
        <v>156</v>
      </c>
      <c r="F11" s="31"/>
      <c r="G11" s="31"/>
      <c r="H11" s="31"/>
      <c r="I11" s="31"/>
      <c r="J11" s="31"/>
      <c r="K11" s="31"/>
      <c r="L11" s="31"/>
      <c r="M11" s="72">
        <f t="shared" si="0"/>
        <v>0</v>
      </c>
      <c r="N11" s="27">
        <f>RANK($M$5:$M$93,$M$5:$M$93,0)</f>
        <v>1</v>
      </c>
      <c r="O11" s="18"/>
    </row>
    <row r="12" spans="1:45" ht="15" x14ac:dyDescent="0.25">
      <c r="A12" s="35">
        <f t="shared" si="1"/>
        <v>8</v>
      </c>
      <c r="B12" s="41" t="s">
        <v>53</v>
      </c>
      <c r="C12" s="58" t="s">
        <v>43</v>
      </c>
      <c r="D12" s="38" t="s">
        <v>155</v>
      </c>
      <c r="E12" s="38" t="s">
        <v>156</v>
      </c>
      <c r="F12" s="31"/>
      <c r="G12" s="31"/>
      <c r="H12" s="31"/>
      <c r="I12" s="31"/>
      <c r="J12" s="31"/>
      <c r="K12" s="31"/>
      <c r="L12" s="31"/>
      <c r="M12" s="72">
        <f t="shared" si="0"/>
        <v>0</v>
      </c>
      <c r="N12" s="27">
        <f>RANK($M$5:$M$93,$M$5:$M$93,0)</f>
        <v>1</v>
      </c>
      <c r="O12" s="18"/>
    </row>
    <row r="13" spans="1:45" s="29" customFormat="1" ht="15" x14ac:dyDescent="0.25">
      <c r="A13" s="35">
        <f t="shared" si="1"/>
        <v>9</v>
      </c>
      <c r="B13" s="38" t="s">
        <v>54</v>
      </c>
      <c r="C13" s="57" t="s">
        <v>45</v>
      </c>
      <c r="D13" s="38" t="s">
        <v>157</v>
      </c>
      <c r="E13" s="38" t="s">
        <v>158</v>
      </c>
      <c r="F13" s="31"/>
      <c r="G13" s="31"/>
      <c r="H13" s="31"/>
      <c r="I13" s="31"/>
      <c r="J13" s="31"/>
      <c r="K13" s="31"/>
      <c r="L13" s="31"/>
      <c r="M13" s="72">
        <f t="shared" si="0"/>
        <v>0</v>
      </c>
      <c r="N13" s="27">
        <f>RANK($M$5:$M$93,$M$5:$M$93,0)</f>
        <v>1</v>
      </c>
      <c r="O13" s="28"/>
    </row>
    <row r="14" spans="1:45" ht="15" x14ac:dyDescent="0.25">
      <c r="A14" s="35">
        <f t="shared" si="1"/>
        <v>10</v>
      </c>
      <c r="B14" s="41" t="s">
        <v>55</v>
      </c>
      <c r="C14" s="57" t="s">
        <v>56</v>
      </c>
      <c r="D14" s="42" t="s">
        <v>159</v>
      </c>
      <c r="E14" s="38" t="s">
        <v>160</v>
      </c>
      <c r="F14" s="31"/>
      <c r="G14" s="31"/>
      <c r="H14" s="31"/>
      <c r="I14" s="31"/>
      <c r="J14" s="31"/>
      <c r="K14" s="31"/>
      <c r="L14" s="31"/>
      <c r="M14" s="72">
        <f t="shared" si="0"/>
        <v>0</v>
      </c>
      <c r="N14" s="27">
        <f>RANK($M$5:$M$93,$M$5:$M$93,0)</f>
        <v>1</v>
      </c>
    </row>
    <row r="15" spans="1:45" ht="15" x14ac:dyDescent="0.25">
      <c r="A15" s="35">
        <f t="shared" si="1"/>
        <v>11</v>
      </c>
      <c r="B15" s="38" t="s">
        <v>57</v>
      </c>
      <c r="C15" s="59" t="s">
        <v>58</v>
      </c>
      <c r="D15" s="67" t="s">
        <v>161</v>
      </c>
      <c r="E15" s="41" t="s">
        <v>151</v>
      </c>
      <c r="F15" s="31"/>
      <c r="G15" s="31"/>
      <c r="H15" s="31"/>
      <c r="I15" s="31"/>
      <c r="J15" s="31"/>
      <c r="K15" s="31"/>
      <c r="L15" s="31"/>
      <c r="M15" s="72">
        <f t="shared" si="0"/>
        <v>0</v>
      </c>
      <c r="N15" s="27">
        <f>RANK($M$5:$M$93,$M$5:$M$93,0)</f>
        <v>1</v>
      </c>
    </row>
    <row r="16" spans="1:45" ht="15" x14ac:dyDescent="0.25">
      <c r="A16" s="35">
        <f t="shared" si="1"/>
        <v>12</v>
      </c>
      <c r="B16" s="38" t="s">
        <v>59</v>
      </c>
      <c r="C16" s="60" t="s">
        <v>56</v>
      </c>
      <c r="D16" s="54" t="s">
        <v>162</v>
      </c>
      <c r="E16" s="54" t="s">
        <v>163</v>
      </c>
      <c r="F16" s="31"/>
      <c r="G16" s="31"/>
      <c r="H16" s="31"/>
      <c r="I16" s="31"/>
      <c r="J16" s="31"/>
      <c r="K16" s="31"/>
      <c r="L16" s="31"/>
      <c r="M16" s="72">
        <f t="shared" si="0"/>
        <v>0</v>
      </c>
      <c r="N16" s="27">
        <f>RANK($M$5:$M$93,$M$5:$M$93,0)</f>
        <v>1</v>
      </c>
    </row>
    <row r="17" spans="1:14" ht="15" x14ac:dyDescent="0.25">
      <c r="A17" s="35">
        <f t="shared" si="1"/>
        <v>13</v>
      </c>
      <c r="B17" s="61" t="s">
        <v>60</v>
      </c>
      <c r="C17" s="62" t="s">
        <v>61</v>
      </c>
      <c r="D17" s="41" t="s">
        <v>164</v>
      </c>
      <c r="E17" s="42" t="s">
        <v>165</v>
      </c>
      <c r="F17" s="31"/>
      <c r="G17" s="31"/>
      <c r="H17" s="31"/>
      <c r="I17" s="31"/>
      <c r="J17" s="31"/>
      <c r="K17" s="31"/>
      <c r="L17" s="31"/>
      <c r="M17" s="72">
        <f t="shared" si="0"/>
        <v>0</v>
      </c>
      <c r="N17" s="27">
        <f>RANK($M$5:$M$93,$M$5:$M$93,0)</f>
        <v>1</v>
      </c>
    </row>
    <row r="18" spans="1:14" ht="15" x14ac:dyDescent="0.25">
      <c r="A18" s="35">
        <f t="shared" si="1"/>
        <v>14</v>
      </c>
      <c r="B18" s="61" t="s">
        <v>62</v>
      </c>
      <c r="C18" s="62" t="s">
        <v>58</v>
      </c>
      <c r="D18" s="38" t="s">
        <v>166</v>
      </c>
      <c r="E18" s="38" t="s">
        <v>167</v>
      </c>
      <c r="F18" s="31"/>
      <c r="G18" s="31"/>
      <c r="H18" s="31"/>
      <c r="I18" s="31"/>
      <c r="J18" s="31"/>
      <c r="K18" s="31"/>
      <c r="L18" s="31"/>
      <c r="M18" s="72">
        <f t="shared" si="0"/>
        <v>0</v>
      </c>
      <c r="N18" s="27">
        <f>RANK($M$5:$M$93,$M$5:$M$93,0)</f>
        <v>1</v>
      </c>
    </row>
    <row r="19" spans="1:14" ht="15" x14ac:dyDescent="0.25">
      <c r="A19" s="35">
        <f t="shared" si="1"/>
        <v>15</v>
      </c>
      <c r="B19" s="61" t="s">
        <v>63</v>
      </c>
      <c r="C19" s="62" t="s">
        <v>45</v>
      </c>
      <c r="D19" s="38" t="s">
        <v>168</v>
      </c>
      <c r="E19" s="38" t="s">
        <v>169</v>
      </c>
      <c r="F19" s="31"/>
      <c r="G19" s="31"/>
      <c r="H19" s="31"/>
      <c r="I19" s="31"/>
      <c r="J19" s="31"/>
      <c r="K19" s="31"/>
      <c r="L19" s="31"/>
      <c r="M19" s="72">
        <f t="shared" si="0"/>
        <v>0</v>
      </c>
      <c r="N19" s="27">
        <f>RANK($M$5:$M$93,$M$5:$M$93,0)</f>
        <v>1</v>
      </c>
    </row>
    <row r="20" spans="1:14" ht="15" x14ac:dyDescent="0.25">
      <c r="A20" s="35">
        <f t="shared" si="1"/>
        <v>16</v>
      </c>
      <c r="B20" s="41" t="s">
        <v>64</v>
      </c>
      <c r="C20" s="62" t="s">
        <v>56</v>
      </c>
      <c r="D20" s="38" t="s">
        <v>170</v>
      </c>
      <c r="E20" s="38" t="s">
        <v>171</v>
      </c>
      <c r="F20" s="31"/>
      <c r="G20" s="31"/>
      <c r="H20" s="31"/>
      <c r="I20" s="31"/>
      <c r="J20" s="31"/>
      <c r="K20" s="31"/>
      <c r="L20" s="31"/>
      <c r="M20" s="72">
        <f t="shared" si="0"/>
        <v>0</v>
      </c>
      <c r="N20" s="27">
        <f>RANK($M$5:$M$93,$M$5:$M$93,0)</f>
        <v>1</v>
      </c>
    </row>
    <row r="21" spans="1:14" ht="15" customHeight="1" x14ac:dyDescent="0.25">
      <c r="A21" s="35">
        <f t="shared" si="1"/>
        <v>17</v>
      </c>
      <c r="B21" s="61" t="s">
        <v>65</v>
      </c>
      <c r="C21" s="55" t="s">
        <v>45</v>
      </c>
      <c r="D21" s="67" t="s">
        <v>172</v>
      </c>
      <c r="E21" s="67" t="s">
        <v>173</v>
      </c>
      <c r="F21" s="31"/>
      <c r="G21" s="31"/>
      <c r="H21" s="31"/>
      <c r="I21" s="31"/>
      <c r="J21" s="31"/>
      <c r="K21" s="31"/>
      <c r="L21" s="31"/>
      <c r="M21" s="72">
        <f t="shared" si="0"/>
        <v>0</v>
      </c>
      <c r="N21" s="27">
        <f>RANK($M$5:$M$93,$M$5:$M$93,0)</f>
        <v>1</v>
      </c>
    </row>
    <row r="22" spans="1:14" ht="15" x14ac:dyDescent="0.25">
      <c r="A22" s="35">
        <f t="shared" si="1"/>
        <v>18</v>
      </c>
      <c r="B22" s="41" t="s">
        <v>66</v>
      </c>
      <c r="C22" s="55" t="s">
        <v>43</v>
      </c>
      <c r="D22" s="38" t="s">
        <v>174</v>
      </c>
      <c r="E22" s="38" t="s">
        <v>175</v>
      </c>
      <c r="F22" s="31"/>
      <c r="G22" s="31"/>
      <c r="H22" s="31"/>
      <c r="I22" s="31"/>
      <c r="J22" s="31"/>
      <c r="K22" s="31"/>
      <c r="L22" s="31"/>
      <c r="M22" s="72">
        <f t="shared" si="0"/>
        <v>0</v>
      </c>
      <c r="N22" s="27">
        <f>RANK($M$5:$M$93,$M$5:$M$93,0)</f>
        <v>1</v>
      </c>
    </row>
    <row r="23" spans="1:14" ht="15" x14ac:dyDescent="0.25">
      <c r="A23" s="35">
        <f t="shared" si="1"/>
        <v>19</v>
      </c>
      <c r="B23" s="40" t="s">
        <v>67</v>
      </c>
      <c r="C23" s="55" t="s">
        <v>43</v>
      </c>
      <c r="D23" s="54" t="s">
        <v>176</v>
      </c>
      <c r="E23" s="38" t="s">
        <v>177</v>
      </c>
      <c r="F23" s="31"/>
      <c r="G23" s="31"/>
      <c r="H23" s="31"/>
      <c r="I23" s="31"/>
      <c r="J23" s="31"/>
      <c r="K23" s="31"/>
      <c r="L23" s="31"/>
      <c r="M23" s="72">
        <f t="shared" si="0"/>
        <v>0</v>
      </c>
      <c r="N23" s="27">
        <f>RANK($M$5:$M$93,$M$5:$M$93,0)</f>
        <v>1</v>
      </c>
    </row>
    <row r="24" spans="1:14" ht="15" x14ac:dyDescent="0.25">
      <c r="A24" s="35">
        <f t="shared" si="1"/>
        <v>20</v>
      </c>
      <c r="B24" s="61" t="s">
        <v>68</v>
      </c>
      <c r="C24" s="55" t="s">
        <v>49</v>
      </c>
      <c r="D24" s="38" t="s">
        <v>178</v>
      </c>
      <c r="E24" s="54" t="s">
        <v>179</v>
      </c>
      <c r="F24" s="31"/>
      <c r="G24" s="31"/>
      <c r="H24" s="31"/>
      <c r="I24" s="31"/>
      <c r="J24" s="31"/>
      <c r="K24" s="31"/>
      <c r="L24" s="31"/>
      <c r="M24" s="72">
        <f t="shared" si="0"/>
        <v>0</v>
      </c>
      <c r="N24" s="27">
        <f>RANK($M$5:$M$93,$M$5:$M$93,0)</f>
        <v>1</v>
      </c>
    </row>
    <row r="25" spans="1:14" ht="15" x14ac:dyDescent="0.25">
      <c r="A25" s="35">
        <f t="shared" si="1"/>
        <v>21</v>
      </c>
      <c r="B25" s="36" t="s">
        <v>69</v>
      </c>
      <c r="C25" s="55" t="s">
        <v>47</v>
      </c>
      <c r="D25" s="33" t="s">
        <v>180</v>
      </c>
      <c r="E25" s="33" t="s">
        <v>181</v>
      </c>
      <c r="F25" s="31"/>
      <c r="G25" s="31"/>
      <c r="H25" s="31"/>
      <c r="I25" s="31"/>
      <c r="J25" s="31"/>
      <c r="K25" s="31"/>
      <c r="L25" s="31"/>
      <c r="M25" s="72">
        <f t="shared" si="0"/>
        <v>0</v>
      </c>
      <c r="N25" s="27">
        <f>RANK($M$5:$M$93,$M$5:$M$93,0)</f>
        <v>1</v>
      </c>
    </row>
    <row r="26" spans="1:14" ht="15" x14ac:dyDescent="0.25">
      <c r="A26" s="35">
        <f t="shared" si="1"/>
        <v>22</v>
      </c>
      <c r="B26" s="36" t="s">
        <v>70</v>
      </c>
      <c r="C26" s="55" t="s">
        <v>45</v>
      </c>
      <c r="D26" s="34" t="s">
        <v>182</v>
      </c>
      <c r="E26" s="34" t="s">
        <v>183</v>
      </c>
      <c r="F26" s="31"/>
      <c r="G26" s="31"/>
      <c r="H26" s="31"/>
      <c r="I26" s="31"/>
      <c r="J26" s="31"/>
      <c r="K26" s="31"/>
      <c r="L26" s="31"/>
      <c r="M26" s="72">
        <f t="shared" si="0"/>
        <v>0</v>
      </c>
      <c r="N26" s="27">
        <f>RANK($M$5:$M$93,$M$5:$M$93,0)</f>
        <v>1</v>
      </c>
    </row>
    <row r="27" spans="1:14" ht="15" x14ac:dyDescent="0.25">
      <c r="A27" s="35">
        <f t="shared" si="1"/>
        <v>23</v>
      </c>
      <c r="B27" s="43" t="s">
        <v>71</v>
      </c>
      <c r="C27" s="55" t="s">
        <v>49</v>
      </c>
      <c r="D27" s="34" t="s">
        <v>184</v>
      </c>
      <c r="E27" s="34" t="s">
        <v>184</v>
      </c>
      <c r="F27" s="31"/>
      <c r="G27" s="31"/>
      <c r="H27" s="31"/>
      <c r="I27" s="31"/>
      <c r="J27" s="31"/>
      <c r="K27" s="31"/>
      <c r="L27" s="31"/>
      <c r="M27" s="72">
        <f t="shared" si="0"/>
        <v>0</v>
      </c>
      <c r="N27" s="27">
        <f>RANK($M$5:$M$93,$M$5:$M$93,0)</f>
        <v>1</v>
      </c>
    </row>
    <row r="28" spans="1:14" ht="15" x14ac:dyDescent="0.25">
      <c r="A28" s="35">
        <f t="shared" si="1"/>
        <v>24</v>
      </c>
      <c r="B28" s="43" t="s">
        <v>72</v>
      </c>
      <c r="C28" s="55" t="s">
        <v>47</v>
      </c>
      <c r="D28" s="34" t="s">
        <v>185</v>
      </c>
      <c r="E28" s="34" t="s">
        <v>186</v>
      </c>
      <c r="F28" s="31"/>
      <c r="G28" s="31"/>
      <c r="H28" s="31"/>
      <c r="I28" s="31"/>
      <c r="J28" s="31"/>
      <c r="K28" s="31"/>
      <c r="L28" s="31"/>
      <c r="M28" s="72">
        <f t="shared" si="0"/>
        <v>0</v>
      </c>
      <c r="N28" s="27">
        <f>RANK($M$5:$M$93,$M$5:$M$93,0)</f>
        <v>1</v>
      </c>
    </row>
    <row r="29" spans="1:14" ht="15" x14ac:dyDescent="0.25">
      <c r="A29" s="35">
        <f t="shared" si="1"/>
        <v>25</v>
      </c>
      <c r="B29" s="36" t="s">
        <v>73</v>
      </c>
      <c r="C29" s="55" t="s">
        <v>56</v>
      </c>
      <c r="D29" s="34" t="s">
        <v>187</v>
      </c>
      <c r="E29" s="34" t="s">
        <v>181</v>
      </c>
      <c r="F29" s="31"/>
      <c r="G29" s="31"/>
      <c r="H29" s="31"/>
      <c r="I29" s="31"/>
      <c r="J29" s="31"/>
      <c r="K29" s="31"/>
      <c r="L29" s="31"/>
      <c r="M29" s="72">
        <f t="shared" si="0"/>
        <v>0</v>
      </c>
      <c r="N29" s="27">
        <f>RANK($M$5:$M$93,$M$5:$M$93,0)</f>
        <v>1</v>
      </c>
    </row>
    <row r="30" spans="1:14" ht="15" customHeight="1" x14ac:dyDescent="0.25">
      <c r="A30" s="35">
        <f>+A29+1</f>
        <v>26</v>
      </c>
      <c r="B30" s="43" t="s">
        <v>76</v>
      </c>
      <c r="C30" s="58" t="s">
        <v>43</v>
      </c>
      <c r="D30" s="34" t="s">
        <v>190</v>
      </c>
      <c r="E30" s="34" t="s">
        <v>191</v>
      </c>
      <c r="F30" s="31"/>
      <c r="G30" s="31"/>
      <c r="H30" s="31"/>
      <c r="I30" s="31"/>
      <c r="J30" s="31"/>
      <c r="K30" s="31"/>
      <c r="L30" s="31"/>
      <c r="M30" s="72">
        <f t="shared" si="0"/>
        <v>0</v>
      </c>
      <c r="N30" s="27">
        <f>RANK($M$5:$M$93,$M$5:$M$93,0)</f>
        <v>1</v>
      </c>
    </row>
    <row r="31" spans="1:14" ht="15" x14ac:dyDescent="0.25">
      <c r="A31" s="35">
        <f t="shared" si="1"/>
        <v>27</v>
      </c>
      <c r="B31" s="43" t="s">
        <v>77</v>
      </c>
      <c r="C31" s="55" t="s">
        <v>45</v>
      </c>
      <c r="D31" s="34" t="s">
        <v>192</v>
      </c>
      <c r="E31" s="34" t="s">
        <v>193</v>
      </c>
      <c r="F31" s="31"/>
      <c r="G31" s="31"/>
      <c r="H31" s="31"/>
      <c r="I31" s="31"/>
      <c r="J31" s="31"/>
      <c r="K31" s="31"/>
      <c r="L31" s="31"/>
      <c r="M31" s="72">
        <f t="shared" si="0"/>
        <v>0</v>
      </c>
      <c r="N31" s="27">
        <f>RANK($M$5:$M$93,$M$5:$M$93,0)</f>
        <v>1</v>
      </c>
    </row>
    <row r="32" spans="1:14" ht="15" x14ac:dyDescent="0.25">
      <c r="A32" s="35">
        <f t="shared" si="1"/>
        <v>28</v>
      </c>
      <c r="B32" s="36" t="s">
        <v>74</v>
      </c>
      <c r="C32" s="55" t="s">
        <v>75</v>
      </c>
      <c r="D32" s="34" t="s">
        <v>188</v>
      </c>
      <c r="E32" s="34" t="s">
        <v>189</v>
      </c>
      <c r="F32" s="31"/>
      <c r="G32" s="31"/>
      <c r="H32" s="31"/>
      <c r="I32" s="31"/>
      <c r="J32" s="31"/>
      <c r="K32" s="31"/>
      <c r="L32" s="31"/>
      <c r="M32" s="72">
        <f t="shared" si="0"/>
        <v>0</v>
      </c>
      <c r="N32" s="27">
        <f>RANK($M$5:$M$93,$M$5:$M$93,0)</f>
        <v>1</v>
      </c>
    </row>
    <row r="33" spans="1:15" ht="15" x14ac:dyDescent="0.25">
      <c r="A33" s="35">
        <f t="shared" si="1"/>
        <v>29</v>
      </c>
      <c r="B33" s="43" t="s">
        <v>78</v>
      </c>
      <c r="C33" s="58" t="s">
        <v>56</v>
      </c>
      <c r="D33" s="34" t="s">
        <v>194</v>
      </c>
      <c r="E33" s="34" t="s">
        <v>297</v>
      </c>
      <c r="F33" s="31"/>
      <c r="G33" s="31"/>
      <c r="H33" s="31"/>
      <c r="I33" s="31"/>
      <c r="J33" s="31"/>
      <c r="K33" s="31"/>
      <c r="L33" s="31"/>
      <c r="M33" s="72">
        <f t="shared" si="0"/>
        <v>0</v>
      </c>
      <c r="N33" s="27">
        <f>RANK($M$5:$M$93,$M$5:$M$93,0)</f>
        <v>1</v>
      </c>
    </row>
    <row r="34" spans="1:15" ht="15" x14ac:dyDescent="0.25">
      <c r="A34" s="35">
        <f t="shared" si="1"/>
        <v>30</v>
      </c>
      <c r="B34" s="36" t="s">
        <v>79</v>
      </c>
      <c r="C34" s="55" t="s">
        <v>80</v>
      </c>
      <c r="D34" s="33" t="s">
        <v>195</v>
      </c>
      <c r="E34" s="33" t="s">
        <v>196</v>
      </c>
      <c r="F34" s="31"/>
      <c r="G34" s="31"/>
      <c r="H34" s="31"/>
      <c r="I34" s="31"/>
      <c r="J34" s="31"/>
      <c r="K34" s="31"/>
      <c r="L34" s="31"/>
      <c r="M34" s="72">
        <f t="shared" si="0"/>
        <v>0</v>
      </c>
      <c r="N34" s="27">
        <f>RANK($M$5:$M$93,$M$5:$M$93,0)</f>
        <v>1</v>
      </c>
    </row>
    <row r="35" spans="1:15" ht="15" x14ac:dyDescent="0.25">
      <c r="A35" s="35">
        <f t="shared" si="1"/>
        <v>31</v>
      </c>
      <c r="B35" s="36" t="s">
        <v>81</v>
      </c>
      <c r="C35" s="55" t="s">
        <v>80</v>
      </c>
      <c r="D35" s="33" t="s">
        <v>197</v>
      </c>
      <c r="E35" s="33" t="s">
        <v>198</v>
      </c>
      <c r="F35" s="31"/>
      <c r="G35" s="31"/>
      <c r="H35" s="31"/>
      <c r="I35" s="31"/>
      <c r="J35" s="31"/>
      <c r="K35" s="31"/>
      <c r="L35" s="31"/>
      <c r="M35" s="72">
        <f t="shared" si="0"/>
        <v>0</v>
      </c>
      <c r="N35" s="27">
        <f>RANK($M$5:$M$93,$M$5:$M$93,0)</f>
        <v>1</v>
      </c>
    </row>
    <row r="36" spans="1:15" ht="15" x14ac:dyDescent="0.2">
      <c r="A36" s="35">
        <f t="shared" si="1"/>
        <v>32</v>
      </c>
      <c r="B36" s="33" t="s">
        <v>82</v>
      </c>
      <c r="C36" s="58" t="s">
        <v>56</v>
      </c>
      <c r="D36" s="33" t="s">
        <v>199</v>
      </c>
      <c r="E36" s="33" t="s">
        <v>200</v>
      </c>
      <c r="F36" s="31"/>
      <c r="G36" s="31"/>
      <c r="H36" s="31"/>
      <c r="I36" s="31"/>
      <c r="J36" s="31"/>
      <c r="K36" s="31"/>
      <c r="L36" s="31"/>
      <c r="M36" s="72">
        <f t="shared" si="0"/>
        <v>0</v>
      </c>
      <c r="N36" s="27">
        <f>RANK($M$5:$M$93,$M$5:$M$93,0)</f>
        <v>1</v>
      </c>
    </row>
    <row r="37" spans="1:15" ht="15" x14ac:dyDescent="0.25">
      <c r="A37" s="35">
        <f t="shared" si="1"/>
        <v>33</v>
      </c>
      <c r="B37" s="43" t="s">
        <v>83</v>
      </c>
      <c r="C37" s="55" t="s">
        <v>61</v>
      </c>
      <c r="D37" s="33" t="s">
        <v>201</v>
      </c>
      <c r="E37" s="34" t="s">
        <v>202</v>
      </c>
      <c r="F37" s="31"/>
      <c r="G37" s="31"/>
      <c r="H37" s="31"/>
      <c r="I37" s="31"/>
      <c r="J37" s="31"/>
      <c r="K37" s="31"/>
      <c r="L37" s="31"/>
      <c r="M37" s="72">
        <f t="shared" si="0"/>
        <v>0</v>
      </c>
      <c r="N37" s="27">
        <f>RANK($M$5:$M$93,$M$5:$M$93,0)</f>
        <v>1</v>
      </c>
      <c r="O37" s="10"/>
    </row>
    <row r="38" spans="1:15" ht="15" x14ac:dyDescent="0.25">
      <c r="A38" s="35">
        <f t="shared" si="1"/>
        <v>34</v>
      </c>
      <c r="B38" s="43" t="s">
        <v>84</v>
      </c>
      <c r="C38" s="58" t="s">
        <v>56</v>
      </c>
      <c r="D38" s="34" t="s">
        <v>203</v>
      </c>
      <c r="E38" s="33" t="s">
        <v>204</v>
      </c>
      <c r="F38" s="31"/>
      <c r="G38" s="31"/>
      <c r="H38" s="31"/>
      <c r="I38" s="31"/>
      <c r="J38" s="31"/>
      <c r="K38" s="31"/>
      <c r="L38" s="31"/>
      <c r="M38" s="72">
        <f t="shared" si="0"/>
        <v>0</v>
      </c>
      <c r="N38" s="27">
        <f>RANK($M$5:$M$93,$M$5:$M$93,0)</f>
        <v>1</v>
      </c>
      <c r="O38" s="10"/>
    </row>
    <row r="39" spans="1:15" ht="15" x14ac:dyDescent="0.25">
      <c r="A39" s="35">
        <f t="shared" si="1"/>
        <v>35</v>
      </c>
      <c r="B39" s="36" t="s">
        <v>85</v>
      </c>
      <c r="C39" s="55" t="s">
        <v>43</v>
      </c>
      <c r="D39" s="33" t="s">
        <v>203</v>
      </c>
      <c r="E39" s="34" t="s">
        <v>204</v>
      </c>
      <c r="F39" s="31"/>
      <c r="G39" s="31"/>
      <c r="H39" s="31"/>
      <c r="I39" s="31"/>
      <c r="J39" s="31"/>
      <c r="K39" s="31"/>
      <c r="L39" s="31"/>
      <c r="M39" s="72">
        <f t="shared" si="0"/>
        <v>0</v>
      </c>
      <c r="N39" s="27">
        <f>RANK($M$5:$M$93,$M$5:$M$93,0)</f>
        <v>1</v>
      </c>
      <c r="O39" s="10"/>
    </row>
    <row r="40" spans="1:15" ht="15" x14ac:dyDescent="0.25">
      <c r="A40" s="35">
        <f t="shared" si="1"/>
        <v>36</v>
      </c>
      <c r="B40" s="36" t="s">
        <v>86</v>
      </c>
      <c r="C40" s="55" t="s">
        <v>45</v>
      </c>
      <c r="D40" s="33" t="s">
        <v>205</v>
      </c>
      <c r="E40" s="33" t="s">
        <v>206</v>
      </c>
      <c r="F40" s="31"/>
      <c r="G40" s="31"/>
      <c r="H40" s="31"/>
      <c r="I40" s="31"/>
      <c r="J40" s="31"/>
      <c r="K40" s="31"/>
      <c r="L40" s="31"/>
      <c r="M40" s="72">
        <f t="shared" si="0"/>
        <v>0</v>
      </c>
      <c r="N40" s="27">
        <f>RANK($M$5:$M$93,$M$5:$M$93,0)</f>
        <v>1</v>
      </c>
      <c r="O40" s="10"/>
    </row>
    <row r="41" spans="1:15" ht="15" x14ac:dyDescent="0.25">
      <c r="A41" s="35">
        <f t="shared" si="1"/>
        <v>37</v>
      </c>
      <c r="B41" s="36" t="s">
        <v>87</v>
      </c>
      <c r="C41" s="55" t="s">
        <v>58</v>
      </c>
      <c r="D41" s="33" t="s">
        <v>207</v>
      </c>
      <c r="E41" s="33" t="s">
        <v>208</v>
      </c>
      <c r="F41" s="31"/>
      <c r="G41" s="31"/>
      <c r="H41" s="31"/>
      <c r="I41" s="31"/>
      <c r="J41" s="31"/>
      <c r="K41" s="31"/>
      <c r="L41" s="31"/>
      <c r="M41" s="72">
        <f t="shared" si="0"/>
        <v>0</v>
      </c>
      <c r="N41" s="27">
        <f>RANK($M$5:$M$93,$M$5:$M$93,0)</f>
        <v>1</v>
      </c>
      <c r="O41" s="10"/>
    </row>
    <row r="42" spans="1:15" s="29" customFormat="1" ht="15" x14ac:dyDescent="0.25">
      <c r="A42" s="35">
        <f t="shared" si="1"/>
        <v>38</v>
      </c>
      <c r="B42" s="36" t="s">
        <v>88</v>
      </c>
      <c r="C42" s="55" t="s">
        <v>47</v>
      </c>
      <c r="D42" s="33" t="s">
        <v>209</v>
      </c>
      <c r="E42" s="33" t="s">
        <v>210</v>
      </c>
      <c r="F42" s="31"/>
      <c r="G42" s="31"/>
      <c r="H42" s="31"/>
      <c r="I42" s="31"/>
      <c r="J42" s="31"/>
      <c r="K42" s="31"/>
      <c r="L42" s="31"/>
      <c r="M42" s="72">
        <f t="shared" si="0"/>
        <v>0</v>
      </c>
      <c r="N42" s="27">
        <f>RANK($M$5:$M$93,$M$5:$M$93,0)</f>
        <v>1</v>
      </c>
      <c r="O42" s="28"/>
    </row>
    <row r="43" spans="1:15" ht="15" x14ac:dyDescent="0.25">
      <c r="A43" s="35">
        <f t="shared" si="1"/>
        <v>39</v>
      </c>
      <c r="B43" s="36" t="s">
        <v>89</v>
      </c>
      <c r="C43" s="55" t="s">
        <v>80</v>
      </c>
      <c r="D43" s="33" t="s">
        <v>211</v>
      </c>
      <c r="E43" s="33" t="s">
        <v>149</v>
      </c>
      <c r="F43" s="31"/>
      <c r="G43" s="31"/>
      <c r="H43" s="31"/>
      <c r="I43" s="31"/>
      <c r="J43" s="31"/>
      <c r="K43" s="31"/>
      <c r="L43" s="31"/>
      <c r="M43" s="72">
        <f t="shared" si="0"/>
        <v>0</v>
      </c>
      <c r="N43" s="27">
        <f>RANK($M$5:$M$93,$M$5:$M$93,0)</f>
        <v>1</v>
      </c>
    </row>
    <row r="44" spans="1:15" ht="15" x14ac:dyDescent="0.25">
      <c r="A44" s="35">
        <f t="shared" si="1"/>
        <v>40</v>
      </c>
      <c r="B44" s="43" t="s">
        <v>90</v>
      </c>
      <c r="C44" s="55" t="s">
        <v>61</v>
      </c>
      <c r="D44" s="33" t="s">
        <v>212</v>
      </c>
      <c r="E44" s="33" t="s">
        <v>149</v>
      </c>
      <c r="F44" s="31"/>
      <c r="G44" s="31"/>
      <c r="H44" s="31"/>
      <c r="I44" s="31"/>
      <c r="J44" s="31"/>
      <c r="K44" s="31"/>
      <c r="L44" s="31"/>
      <c r="M44" s="72">
        <f t="shared" si="0"/>
        <v>0</v>
      </c>
      <c r="N44" s="27">
        <f>RANK($M$5:$M$93,$M$5:$M$93,0)</f>
        <v>1</v>
      </c>
    </row>
    <row r="45" spans="1:15" ht="15" x14ac:dyDescent="0.25">
      <c r="A45" s="35">
        <f t="shared" si="1"/>
        <v>41</v>
      </c>
      <c r="B45" s="37" t="s">
        <v>91</v>
      </c>
      <c r="C45" s="55" t="s">
        <v>47</v>
      </c>
      <c r="D45" s="33" t="s">
        <v>213</v>
      </c>
      <c r="E45" s="33" t="s">
        <v>149</v>
      </c>
      <c r="F45" s="31"/>
      <c r="G45" s="31"/>
      <c r="H45" s="31"/>
      <c r="I45" s="31"/>
      <c r="J45" s="31"/>
      <c r="K45" s="31"/>
      <c r="L45" s="31"/>
      <c r="M45" s="72">
        <f t="shared" si="0"/>
        <v>0</v>
      </c>
      <c r="N45" s="27">
        <f>RANK($M$5:$M$93,$M$5:$M$93,0)</f>
        <v>1</v>
      </c>
    </row>
    <row r="46" spans="1:15" ht="14.1" customHeight="1" x14ac:dyDescent="0.25">
      <c r="A46" s="35">
        <f t="shared" si="1"/>
        <v>42</v>
      </c>
      <c r="B46" s="36" t="s">
        <v>92</v>
      </c>
      <c r="C46" s="60" t="s">
        <v>47</v>
      </c>
      <c r="D46" s="33" t="s">
        <v>214</v>
      </c>
      <c r="E46" s="33" t="s">
        <v>215</v>
      </c>
      <c r="F46" s="31"/>
      <c r="G46" s="31"/>
      <c r="H46" s="31"/>
      <c r="I46" s="31"/>
      <c r="J46" s="31"/>
      <c r="K46" s="31"/>
      <c r="L46" s="31"/>
      <c r="M46" s="72">
        <f t="shared" si="0"/>
        <v>0</v>
      </c>
      <c r="N46" s="27">
        <f>RANK($M$5:$M$93,$M$5:$M$93,0)</f>
        <v>1</v>
      </c>
    </row>
    <row r="47" spans="1:15" ht="14.1" customHeight="1" x14ac:dyDescent="0.25">
      <c r="A47" s="35">
        <f t="shared" si="1"/>
        <v>43</v>
      </c>
      <c r="B47" s="36" t="s">
        <v>93</v>
      </c>
      <c r="C47" s="55" t="s">
        <v>56</v>
      </c>
      <c r="D47" s="33" t="s">
        <v>216</v>
      </c>
      <c r="E47" s="33" t="s">
        <v>217</v>
      </c>
      <c r="F47" s="31"/>
      <c r="G47" s="31"/>
      <c r="H47" s="31"/>
      <c r="I47" s="31"/>
      <c r="J47" s="31"/>
      <c r="K47" s="31"/>
      <c r="L47" s="31"/>
      <c r="M47" s="72">
        <f t="shared" si="0"/>
        <v>0</v>
      </c>
      <c r="N47" s="27">
        <f>RANK($M$5:$M$93,$M$5:$M$93,0)</f>
        <v>1</v>
      </c>
    </row>
    <row r="48" spans="1:15" ht="15" x14ac:dyDescent="0.25">
      <c r="A48" s="35">
        <f t="shared" si="1"/>
        <v>44</v>
      </c>
      <c r="B48" s="37" t="s">
        <v>94</v>
      </c>
      <c r="C48" s="55" t="s">
        <v>56</v>
      </c>
      <c r="D48" s="33" t="s">
        <v>218</v>
      </c>
      <c r="E48" s="33" t="s">
        <v>219</v>
      </c>
      <c r="F48" s="31"/>
      <c r="G48" s="31"/>
      <c r="H48" s="31"/>
      <c r="I48" s="31"/>
      <c r="J48" s="31"/>
      <c r="K48" s="31"/>
      <c r="L48" s="31"/>
      <c r="M48" s="72">
        <f t="shared" si="0"/>
        <v>0</v>
      </c>
      <c r="N48" s="27">
        <f>RANK($M$5:$M$93,$M$5:$M$93,0)</f>
        <v>1</v>
      </c>
    </row>
    <row r="49" spans="1:15" ht="15" x14ac:dyDescent="0.25">
      <c r="A49" s="35">
        <f t="shared" si="1"/>
        <v>45</v>
      </c>
      <c r="B49" s="36" t="s">
        <v>95</v>
      </c>
      <c r="C49" s="55" t="s">
        <v>43</v>
      </c>
      <c r="D49" s="33" t="s">
        <v>218</v>
      </c>
      <c r="E49" s="33" t="s">
        <v>219</v>
      </c>
      <c r="F49" s="31"/>
      <c r="G49" s="31"/>
      <c r="H49" s="31"/>
      <c r="I49" s="31"/>
      <c r="J49" s="31"/>
      <c r="K49" s="31"/>
      <c r="L49" s="31"/>
      <c r="M49" s="72">
        <f t="shared" si="0"/>
        <v>0</v>
      </c>
      <c r="N49" s="27">
        <f>RANK($M$5:$M$93,$M$5:$M$93,0)</f>
        <v>1</v>
      </c>
    </row>
    <row r="50" spans="1:15" s="29" customFormat="1" ht="15" x14ac:dyDescent="0.25">
      <c r="A50" s="35">
        <f t="shared" si="1"/>
        <v>46</v>
      </c>
      <c r="B50" s="43" t="s">
        <v>96</v>
      </c>
      <c r="C50" s="55" t="s">
        <v>58</v>
      </c>
      <c r="D50" s="33" t="s">
        <v>218</v>
      </c>
      <c r="E50" s="33" t="s">
        <v>219</v>
      </c>
      <c r="F50" s="31"/>
      <c r="G50" s="31"/>
      <c r="H50" s="31"/>
      <c r="I50" s="31"/>
      <c r="J50" s="31"/>
      <c r="K50" s="31"/>
      <c r="L50" s="31"/>
      <c r="M50" s="72">
        <f t="shared" si="0"/>
        <v>0</v>
      </c>
      <c r="N50" s="27">
        <f>RANK($M$5:$M$93,$M$5:$M$93,0)</f>
        <v>1</v>
      </c>
      <c r="O50" s="28"/>
    </row>
    <row r="51" spans="1:15" ht="14.45" customHeight="1" x14ac:dyDescent="0.25">
      <c r="A51" s="35">
        <f t="shared" si="1"/>
        <v>47</v>
      </c>
      <c r="B51" s="43" t="s">
        <v>97</v>
      </c>
      <c r="C51" s="55" t="s">
        <v>61</v>
      </c>
      <c r="D51" s="33" t="s">
        <v>220</v>
      </c>
      <c r="E51" s="33" t="s">
        <v>221</v>
      </c>
      <c r="F51" s="31"/>
      <c r="G51" s="31"/>
      <c r="H51" s="31"/>
      <c r="I51" s="31"/>
      <c r="J51" s="31"/>
      <c r="K51" s="31"/>
      <c r="L51" s="31"/>
      <c r="M51" s="72">
        <f t="shared" si="0"/>
        <v>0</v>
      </c>
      <c r="N51" s="27">
        <f>RANK($M$5:$M$93,$M$5:$M$93,0)</f>
        <v>1</v>
      </c>
    </row>
    <row r="52" spans="1:15" ht="15" x14ac:dyDescent="0.25">
      <c r="A52" s="35">
        <f t="shared" si="1"/>
        <v>48</v>
      </c>
      <c r="B52" s="36" t="s">
        <v>98</v>
      </c>
      <c r="C52" s="55" t="s">
        <v>45</v>
      </c>
      <c r="D52" s="33" t="s">
        <v>222</v>
      </c>
      <c r="E52" s="33" t="s">
        <v>223</v>
      </c>
      <c r="F52" s="31"/>
      <c r="G52" s="31"/>
      <c r="H52" s="31"/>
      <c r="I52" s="31"/>
      <c r="J52" s="31"/>
      <c r="K52" s="31"/>
      <c r="L52" s="31"/>
      <c r="M52" s="72">
        <f t="shared" si="0"/>
        <v>0</v>
      </c>
      <c r="N52" s="27">
        <f>RANK($M$5:$M$93,$M$5:$M$93,0)</f>
        <v>1</v>
      </c>
    </row>
    <row r="53" spans="1:15" ht="15" x14ac:dyDescent="0.25">
      <c r="A53" s="35">
        <f t="shared" si="1"/>
        <v>49</v>
      </c>
      <c r="B53" s="36" t="s">
        <v>99</v>
      </c>
      <c r="C53" s="55" t="s">
        <v>58</v>
      </c>
      <c r="D53" s="33" t="s">
        <v>224</v>
      </c>
      <c r="E53" s="42" t="s">
        <v>225</v>
      </c>
      <c r="F53" s="31"/>
      <c r="G53" s="31"/>
      <c r="H53" s="31"/>
      <c r="I53" s="31"/>
      <c r="J53" s="31"/>
      <c r="K53" s="31"/>
      <c r="L53" s="31"/>
      <c r="M53" s="72">
        <f t="shared" si="0"/>
        <v>0</v>
      </c>
      <c r="N53" s="27">
        <f>RANK($M$5:$M$93,$M$5:$M$93,0)</f>
        <v>1</v>
      </c>
    </row>
    <row r="54" spans="1:15" ht="15" x14ac:dyDescent="0.25">
      <c r="A54" s="35">
        <f t="shared" si="1"/>
        <v>50</v>
      </c>
      <c r="B54" s="43" t="s">
        <v>100</v>
      </c>
      <c r="C54" s="55" t="s">
        <v>58</v>
      </c>
      <c r="D54" s="33" t="s">
        <v>220</v>
      </c>
      <c r="E54" s="33" t="s">
        <v>221</v>
      </c>
      <c r="F54" s="31"/>
      <c r="G54" s="31"/>
      <c r="H54" s="31"/>
      <c r="I54" s="31"/>
      <c r="J54" s="31"/>
      <c r="K54" s="31"/>
      <c r="L54" s="31"/>
      <c r="M54" s="72">
        <f t="shared" si="0"/>
        <v>0</v>
      </c>
      <c r="N54" s="27">
        <f>RANK($M$5:$M$93,$M$5:$M$93,0)</f>
        <v>1</v>
      </c>
    </row>
    <row r="55" spans="1:15" ht="15" x14ac:dyDescent="0.25">
      <c r="A55" s="35">
        <f t="shared" si="1"/>
        <v>51</v>
      </c>
      <c r="B55" s="36" t="s">
        <v>101</v>
      </c>
      <c r="C55" s="66" t="s">
        <v>80</v>
      </c>
      <c r="D55" s="33" t="s">
        <v>226</v>
      </c>
      <c r="E55" s="33" t="s">
        <v>223</v>
      </c>
      <c r="F55" s="31"/>
      <c r="G55" s="31"/>
      <c r="H55" s="31"/>
      <c r="I55" s="31"/>
      <c r="J55" s="31"/>
      <c r="K55" s="31"/>
      <c r="L55" s="31"/>
      <c r="M55" s="72">
        <f t="shared" si="0"/>
        <v>0</v>
      </c>
      <c r="N55" s="27">
        <f>RANK($M$5:$M$93,$M$5:$M$93,0)</f>
        <v>1</v>
      </c>
    </row>
    <row r="56" spans="1:15" ht="15" x14ac:dyDescent="0.25">
      <c r="A56" s="35">
        <f t="shared" si="1"/>
        <v>52</v>
      </c>
      <c r="B56" s="43" t="s">
        <v>102</v>
      </c>
      <c r="C56" s="55" t="s">
        <v>45</v>
      </c>
      <c r="D56" s="34" t="s">
        <v>227</v>
      </c>
      <c r="E56" s="34" t="s">
        <v>228</v>
      </c>
      <c r="F56" s="31"/>
      <c r="G56" s="31"/>
      <c r="H56" s="31"/>
      <c r="I56" s="31"/>
      <c r="J56" s="31"/>
      <c r="K56" s="31"/>
      <c r="L56" s="31"/>
      <c r="M56" s="72">
        <f t="shared" si="0"/>
        <v>0</v>
      </c>
      <c r="N56" s="27">
        <f>RANK($M$5:$M$93,$M$5:$M$93,0)</f>
        <v>1</v>
      </c>
    </row>
    <row r="57" spans="1:15" ht="15" x14ac:dyDescent="0.25">
      <c r="A57" s="35">
        <f t="shared" si="1"/>
        <v>53</v>
      </c>
      <c r="B57" s="37" t="s">
        <v>103</v>
      </c>
      <c r="C57" s="55" t="s">
        <v>58</v>
      </c>
      <c r="D57" s="33" t="s">
        <v>229</v>
      </c>
      <c r="E57" s="33" t="s">
        <v>230</v>
      </c>
      <c r="F57" s="31"/>
      <c r="G57" s="31"/>
      <c r="H57" s="31"/>
      <c r="I57" s="31"/>
      <c r="J57" s="31"/>
      <c r="K57" s="31"/>
      <c r="L57" s="31"/>
      <c r="M57" s="72">
        <f t="shared" si="0"/>
        <v>0</v>
      </c>
      <c r="N57" s="27">
        <f>RANK($M$5:$M$93,$M$5:$M$93,0)</f>
        <v>1</v>
      </c>
    </row>
    <row r="58" spans="1:15" ht="15" x14ac:dyDescent="0.25">
      <c r="A58" s="35">
        <f t="shared" si="1"/>
        <v>54</v>
      </c>
      <c r="B58" s="43" t="s">
        <v>104</v>
      </c>
      <c r="C58" s="55" t="s">
        <v>58</v>
      </c>
      <c r="D58" s="34" t="s">
        <v>231</v>
      </c>
      <c r="E58" s="34" t="s">
        <v>232</v>
      </c>
      <c r="F58" s="31"/>
      <c r="G58" s="31"/>
      <c r="H58" s="31"/>
      <c r="I58" s="31"/>
      <c r="J58" s="31"/>
      <c r="K58" s="31"/>
      <c r="L58" s="31"/>
      <c r="M58" s="72">
        <f t="shared" si="0"/>
        <v>0</v>
      </c>
      <c r="N58" s="27">
        <f>RANK($M$5:$M$93,$M$5:$M$93,0)</f>
        <v>1</v>
      </c>
    </row>
    <row r="59" spans="1:15" ht="15" x14ac:dyDescent="0.25">
      <c r="A59" s="35">
        <f t="shared" si="1"/>
        <v>55</v>
      </c>
      <c r="B59" s="43" t="s">
        <v>105</v>
      </c>
      <c r="C59" s="57" t="s">
        <v>45</v>
      </c>
      <c r="D59" s="34" t="s">
        <v>233</v>
      </c>
      <c r="E59" s="34" t="s">
        <v>234</v>
      </c>
      <c r="F59" s="31"/>
      <c r="G59" s="31"/>
      <c r="H59" s="31"/>
      <c r="I59" s="31"/>
      <c r="J59" s="31"/>
      <c r="K59" s="31"/>
      <c r="L59" s="31"/>
      <c r="M59" s="72">
        <f t="shared" si="0"/>
        <v>0</v>
      </c>
      <c r="N59" s="27">
        <f>RANK($M$5:$M$93,$M$5:$M$93,0)</f>
        <v>1</v>
      </c>
    </row>
    <row r="60" spans="1:15" ht="15" x14ac:dyDescent="0.25">
      <c r="A60" s="35">
        <f t="shared" si="1"/>
        <v>56</v>
      </c>
      <c r="B60" s="39" t="s">
        <v>106</v>
      </c>
      <c r="C60" s="63" t="s">
        <v>58</v>
      </c>
      <c r="D60" s="34" t="s">
        <v>235</v>
      </c>
      <c r="E60" s="34" t="s">
        <v>236</v>
      </c>
      <c r="F60" s="31"/>
      <c r="G60" s="31"/>
      <c r="H60" s="31"/>
      <c r="I60" s="31"/>
      <c r="J60" s="31"/>
      <c r="K60" s="31"/>
      <c r="L60" s="31"/>
      <c r="M60" s="72">
        <f t="shared" si="0"/>
        <v>0</v>
      </c>
      <c r="N60" s="27">
        <f>RANK($M$5:$M$93,$M$5:$M$93,0)</f>
        <v>1</v>
      </c>
    </row>
    <row r="61" spans="1:15" ht="15" x14ac:dyDescent="0.25">
      <c r="A61" s="35">
        <f t="shared" si="1"/>
        <v>57</v>
      </c>
      <c r="B61" s="41" t="s">
        <v>107</v>
      </c>
      <c r="C61" s="63" t="s">
        <v>45</v>
      </c>
      <c r="D61" s="34" t="s">
        <v>237</v>
      </c>
      <c r="E61" s="54" t="s">
        <v>238</v>
      </c>
      <c r="F61" s="31"/>
      <c r="G61" s="31"/>
      <c r="H61" s="31"/>
      <c r="I61" s="31"/>
      <c r="J61" s="31"/>
      <c r="K61" s="31"/>
      <c r="L61" s="31"/>
      <c r="M61" s="72">
        <f t="shared" si="0"/>
        <v>0</v>
      </c>
      <c r="N61" s="27">
        <f>RANK($M$5:$M$93,$M$5:$M$93,0)</f>
        <v>1</v>
      </c>
    </row>
    <row r="62" spans="1:15" ht="15" x14ac:dyDescent="0.25">
      <c r="A62" s="35">
        <f t="shared" si="1"/>
        <v>58</v>
      </c>
      <c r="B62" s="40" t="s">
        <v>108</v>
      </c>
      <c r="C62" s="63" t="s">
        <v>58</v>
      </c>
      <c r="D62" s="38" t="s">
        <v>239</v>
      </c>
      <c r="E62" s="38" t="s">
        <v>240</v>
      </c>
      <c r="F62" s="31"/>
      <c r="G62" s="31"/>
      <c r="H62" s="31"/>
      <c r="I62" s="31"/>
      <c r="J62" s="31"/>
      <c r="K62" s="31"/>
      <c r="L62" s="31"/>
      <c r="M62" s="72">
        <f t="shared" si="0"/>
        <v>0</v>
      </c>
      <c r="N62" s="27">
        <f>RANK($M$5:$M$93,$M$5:$M$93,0)</f>
        <v>1</v>
      </c>
    </row>
    <row r="63" spans="1:15" ht="15" x14ac:dyDescent="0.25">
      <c r="A63" s="35">
        <f t="shared" si="1"/>
        <v>59</v>
      </c>
      <c r="B63" s="40" t="s">
        <v>109</v>
      </c>
      <c r="C63" s="63" t="s">
        <v>45</v>
      </c>
      <c r="D63" s="38" t="s">
        <v>241</v>
      </c>
      <c r="E63" s="38" t="s">
        <v>242</v>
      </c>
      <c r="F63" s="31"/>
      <c r="G63" s="31"/>
      <c r="H63" s="31"/>
      <c r="I63" s="31"/>
      <c r="J63" s="31"/>
      <c r="K63" s="31"/>
      <c r="L63" s="31"/>
      <c r="M63" s="72">
        <f t="shared" si="0"/>
        <v>0</v>
      </c>
      <c r="N63" s="27">
        <f>RANK($M$5:$M$93,$M$5:$M$93,0)</f>
        <v>1</v>
      </c>
    </row>
    <row r="64" spans="1:15" ht="15" x14ac:dyDescent="0.25">
      <c r="A64" s="35">
        <f t="shared" si="1"/>
        <v>60</v>
      </c>
      <c r="B64" s="40" t="s">
        <v>110</v>
      </c>
      <c r="C64" s="63" t="s">
        <v>47</v>
      </c>
      <c r="D64" s="38" t="s">
        <v>243</v>
      </c>
      <c r="E64" s="38" t="s">
        <v>244</v>
      </c>
      <c r="F64" s="31"/>
      <c r="G64" s="31"/>
      <c r="H64" s="31"/>
      <c r="I64" s="31"/>
      <c r="J64" s="31"/>
      <c r="K64" s="31"/>
      <c r="L64" s="31"/>
      <c r="M64" s="72">
        <f t="shared" si="0"/>
        <v>0</v>
      </c>
      <c r="N64" s="27">
        <f>RANK($M$5:$M$93,$M$5:$M$93,0)</f>
        <v>1</v>
      </c>
    </row>
    <row r="65" spans="1:14" ht="15" x14ac:dyDescent="0.25">
      <c r="A65" s="35">
        <f t="shared" si="1"/>
        <v>61</v>
      </c>
      <c r="B65" s="40" t="s">
        <v>111</v>
      </c>
      <c r="C65" s="63" t="s">
        <v>45</v>
      </c>
      <c r="D65" s="42" t="s">
        <v>245</v>
      </c>
      <c r="E65" s="54" t="s">
        <v>246</v>
      </c>
      <c r="F65" s="31"/>
      <c r="G65" s="31"/>
      <c r="H65" s="31"/>
      <c r="I65" s="31"/>
      <c r="J65" s="31"/>
      <c r="K65" s="31"/>
      <c r="L65" s="31"/>
      <c r="M65" s="72">
        <f t="shared" si="0"/>
        <v>0</v>
      </c>
      <c r="N65" s="27">
        <f>RANK($M$5:$M$93,$M$5:$M$93,0)</f>
        <v>1</v>
      </c>
    </row>
    <row r="66" spans="1:14" ht="15" x14ac:dyDescent="0.25">
      <c r="A66" s="35">
        <f t="shared" si="1"/>
        <v>62</v>
      </c>
      <c r="B66" s="43" t="s">
        <v>112</v>
      </c>
      <c r="C66" s="63" t="s">
        <v>49</v>
      </c>
      <c r="D66" s="34" t="s">
        <v>247</v>
      </c>
      <c r="E66" s="34" t="s">
        <v>248</v>
      </c>
      <c r="F66" s="31"/>
      <c r="G66" s="31"/>
      <c r="H66" s="31"/>
      <c r="I66" s="31"/>
      <c r="J66" s="31"/>
      <c r="K66" s="31"/>
      <c r="L66" s="31"/>
      <c r="M66" s="72">
        <f t="shared" si="0"/>
        <v>0</v>
      </c>
      <c r="N66" s="27">
        <f>RANK($M$5:$M$93,$M$5:$M$93,0)</f>
        <v>1</v>
      </c>
    </row>
    <row r="67" spans="1:14" ht="15" x14ac:dyDescent="0.25">
      <c r="A67" s="35">
        <f t="shared" si="1"/>
        <v>63</v>
      </c>
      <c r="B67" s="40" t="s">
        <v>113</v>
      </c>
      <c r="C67" s="63" t="s">
        <v>58</v>
      </c>
      <c r="D67" s="38" t="s">
        <v>249</v>
      </c>
      <c r="E67" s="33" t="s">
        <v>250</v>
      </c>
      <c r="F67" s="31"/>
      <c r="G67" s="31"/>
      <c r="H67" s="31"/>
      <c r="I67" s="31"/>
      <c r="J67" s="31"/>
      <c r="K67" s="31"/>
      <c r="L67" s="31"/>
      <c r="M67" s="72">
        <f t="shared" si="0"/>
        <v>0</v>
      </c>
      <c r="N67" s="27">
        <f>RANK($M$5:$M$93,$M$5:$M$93,0)</f>
        <v>1</v>
      </c>
    </row>
    <row r="68" spans="1:14" ht="15" x14ac:dyDescent="0.25">
      <c r="A68" s="35">
        <f t="shared" si="1"/>
        <v>64</v>
      </c>
      <c r="B68" s="41" t="s">
        <v>114</v>
      </c>
      <c r="C68" s="63" t="s">
        <v>49</v>
      </c>
      <c r="D68" s="38" t="s">
        <v>251</v>
      </c>
      <c r="E68" s="38" t="s">
        <v>252</v>
      </c>
      <c r="F68" s="31"/>
      <c r="G68" s="31"/>
      <c r="H68" s="31"/>
      <c r="I68" s="31"/>
      <c r="J68" s="31"/>
      <c r="K68" s="31"/>
      <c r="L68" s="31"/>
      <c r="M68" s="72">
        <f t="shared" si="0"/>
        <v>0</v>
      </c>
      <c r="N68" s="27">
        <f>RANK($M$5:$M$93,$M$5:$M$93,0)</f>
        <v>1</v>
      </c>
    </row>
    <row r="69" spans="1:14" ht="15" x14ac:dyDescent="0.25">
      <c r="A69" s="35">
        <f t="shared" si="1"/>
        <v>65</v>
      </c>
      <c r="B69" s="40" t="s">
        <v>115</v>
      </c>
      <c r="C69" s="55" t="s">
        <v>80</v>
      </c>
      <c r="D69" s="38" t="s">
        <v>251</v>
      </c>
      <c r="E69" s="38" t="s">
        <v>252</v>
      </c>
      <c r="F69" s="31"/>
      <c r="G69" s="31"/>
      <c r="H69" s="31"/>
      <c r="I69" s="31"/>
      <c r="J69" s="31"/>
      <c r="K69" s="31"/>
      <c r="L69" s="31"/>
      <c r="M69" s="72">
        <f t="shared" si="0"/>
        <v>0</v>
      </c>
      <c r="N69" s="27">
        <f>RANK($M$5:$M$93,$M$5:$M$93,0)</f>
        <v>1</v>
      </c>
    </row>
    <row r="70" spans="1:14" ht="15" x14ac:dyDescent="0.25">
      <c r="A70" s="35">
        <f t="shared" si="1"/>
        <v>66</v>
      </c>
      <c r="B70" s="40" t="s">
        <v>116</v>
      </c>
      <c r="C70" s="63" t="s">
        <v>80</v>
      </c>
      <c r="D70" s="38" t="s">
        <v>253</v>
      </c>
      <c r="E70" s="38" t="s">
        <v>254</v>
      </c>
      <c r="F70" s="31"/>
      <c r="G70" s="31"/>
      <c r="H70" s="31"/>
      <c r="I70" s="31"/>
      <c r="J70" s="31"/>
      <c r="K70" s="31"/>
      <c r="L70" s="31"/>
      <c r="M70" s="72">
        <f t="shared" ref="M70:M93" si="2">((F70*$F$3)+(G70*$G$3)+(H70*$H$3)+(I70*$I$3)+(J70*$J$3)+(K70*$K$3)+(L70*$L$3))</f>
        <v>0</v>
      </c>
      <c r="N70" s="27">
        <f>RANK($M$5:$M$93,$M$5:$M$93,0)</f>
        <v>1</v>
      </c>
    </row>
    <row r="71" spans="1:14" ht="15" x14ac:dyDescent="0.25">
      <c r="A71" s="35">
        <f t="shared" ref="A71:A93" si="3">+A70+1</f>
        <v>67</v>
      </c>
      <c r="B71" s="40" t="s">
        <v>117</v>
      </c>
      <c r="C71" s="63" t="s">
        <v>80</v>
      </c>
      <c r="D71" s="38" t="s">
        <v>253</v>
      </c>
      <c r="E71" s="38" t="s">
        <v>254</v>
      </c>
      <c r="F71" s="31"/>
      <c r="G71" s="31"/>
      <c r="H71" s="31"/>
      <c r="I71" s="31"/>
      <c r="J71" s="31"/>
      <c r="K71" s="31"/>
      <c r="L71" s="31"/>
      <c r="M71" s="72">
        <f t="shared" si="2"/>
        <v>0</v>
      </c>
      <c r="N71" s="27">
        <f>RANK($M$5:$M$93,$M$5:$M$93,0)</f>
        <v>1</v>
      </c>
    </row>
    <row r="72" spans="1:14" ht="15" x14ac:dyDescent="0.25">
      <c r="A72" s="35">
        <f t="shared" si="3"/>
        <v>68</v>
      </c>
      <c r="B72" s="40" t="s">
        <v>118</v>
      </c>
      <c r="C72" s="63" t="s">
        <v>56</v>
      </c>
      <c r="D72" s="33" t="s">
        <v>255</v>
      </c>
      <c r="E72" s="54" t="s">
        <v>256</v>
      </c>
      <c r="F72" s="31"/>
      <c r="G72" s="31"/>
      <c r="H72" s="31"/>
      <c r="I72" s="31"/>
      <c r="J72" s="31"/>
      <c r="K72" s="31"/>
      <c r="L72" s="31"/>
      <c r="M72" s="72">
        <f t="shared" si="2"/>
        <v>0</v>
      </c>
      <c r="N72" s="27">
        <f>RANK($M$5:$M$93,$M$5:$M$93,0)</f>
        <v>1</v>
      </c>
    </row>
    <row r="73" spans="1:14" ht="15" x14ac:dyDescent="0.25">
      <c r="A73" s="35">
        <f t="shared" si="3"/>
        <v>69</v>
      </c>
      <c r="B73" s="40" t="s">
        <v>119</v>
      </c>
      <c r="C73" s="58" t="s">
        <v>58</v>
      </c>
      <c r="D73" s="38" t="s">
        <v>257</v>
      </c>
      <c r="E73" s="38" t="s">
        <v>258</v>
      </c>
      <c r="F73" s="31"/>
      <c r="G73" s="31"/>
      <c r="H73" s="31"/>
      <c r="I73" s="31"/>
      <c r="J73" s="31"/>
      <c r="K73" s="31"/>
      <c r="L73" s="31"/>
      <c r="M73" s="72">
        <f t="shared" si="2"/>
        <v>0</v>
      </c>
      <c r="N73" s="27">
        <f>RANK($M$5:$M$93,$M$5:$M$93,0)</f>
        <v>1</v>
      </c>
    </row>
    <row r="74" spans="1:14" ht="15.75" x14ac:dyDescent="0.25">
      <c r="A74" s="35">
        <f t="shared" si="3"/>
        <v>70</v>
      </c>
      <c r="B74" s="40" t="s">
        <v>120</v>
      </c>
      <c r="C74" s="63" t="s">
        <v>75</v>
      </c>
      <c r="D74" s="68" t="s">
        <v>259</v>
      </c>
      <c r="E74" s="38" t="s">
        <v>260</v>
      </c>
      <c r="F74" s="31"/>
      <c r="G74" s="31"/>
      <c r="H74" s="31"/>
      <c r="I74" s="31"/>
      <c r="J74" s="31"/>
      <c r="K74" s="31"/>
      <c r="L74" s="31"/>
      <c r="M74" s="72">
        <f t="shared" si="2"/>
        <v>0</v>
      </c>
      <c r="N74" s="27">
        <f>RANK($M$5:$M$93,$M$5:$M$93,0)</f>
        <v>1</v>
      </c>
    </row>
    <row r="75" spans="1:14" ht="15.75" x14ac:dyDescent="0.25">
      <c r="A75" s="35">
        <f t="shared" si="3"/>
        <v>71</v>
      </c>
      <c r="B75" s="40" t="s">
        <v>121</v>
      </c>
      <c r="C75" s="63" t="s">
        <v>122</v>
      </c>
      <c r="D75" s="68" t="s">
        <v>261</v>
      </c>
      <c r="E75" s="38" t="s">
        <v>298</v>
      </c>
      <c r="F75" s="31"/>
      <c r="G75" s="31"/>
      <c r="H75" s="31"/>
      <c r="I75" s="31"/>
      <c r="J75" s="31"/>
      <c r="K75" s="31"/>
      <c r="L75" s="31"/>
      <c r="M75" s="72">
        <f t="shared" si="2"/>
        <v>0</v>
      </c>
      <c r="N75" s="27">
        <f>RANK($M$5:$M$93,$M$5:$M$93,0)</f>
        <v>1</v>
      </c>
    </row>
    <row r="76" spans="1:14" ht="15" x14ac:dyDescent="0.25">
      <c r="A76" s="35">
        <f t="shared" si="3"/>
        <v>72</v>
      </c>
      <c r="B76" s="40" t="s">
        <v>123</v>
      </c>
      <c r="C76" s="63" t="s">
        <v>122</v>
      </c>
      <c r="D76" s="69" t="s">
        <v>262</v>
      </c>
      <c r="E76" s="54" t="s">
        <v>263</v>
      </c>
      <c r="F76" s="31"/>
      <c r="G76" s="31"/>
      <c r="H76" s="31"/>
      <c r="I76" s="31"/>
      <c r="J76" s="31"/>
      <c r="K76" s="31"/>
      <c r="L76" s="31"/>
      <c r="M76" s="72">
        <f t="shared" si="2"/>
        <v>0</v>
      </c>
      <c r="N76" s="27">
        <f>RANK($M$5:$M$93,$M$5:$M$93,0)</f>
        <v>1</v>
      </c>
    </row>
    <row r="77" spans="1:14" ht="15" x14ac:dyDescent="0.25">
      <c r="A77" s="35">
        <f t="shared" si="3"/>
        <v>73</v>
      </c>
      <c r="B77" s="40" t="s">
        <v>124</v>
      </c>
      <c r="C77" s="63" t="s">
        <v>122</v>
      </c>
      <c r="D77" s="69" t="s">
        <v>262</v>
      </c>
      <c r="E77" s="38" t="s">
        <v>264</v>
      </c>
      <c r="F77" s="31"/>
      <c r="G77" s="31"/>
      <c r="H77" s="31"/>
      <c r="I77" s="31"/>
      <c r="J77" s="31"/>
      <c r="K77" s="31"/>
      <c r="L77" s="31"/>
      <c r="M77" s="72">
        <f t="shared" si="2"/>
        <v>0</v>
      </c>
      <c r="N77" s="27">
        <f>RANK($M$5:$M$93,$M$5:$M$93,0)</f>
        <v>1</v>
      </c>
    </row>
    <row r="78" spans="1:14" ht="15" x14ac:dyDescent="0.25">
      <c r="A78" s="35">
        <f t="shared" si="3"/>
        <v>74</v>
      </c>
      <c r="B78" s="41" t="s">
        <v>125</v>
      </c>
      <c r="C78" s="63" t="s">
        <v>126</v>
      </c>
      <c r="D78" s="69" t="s">
        <v>265</v>
      </c>
      <c r="E78" s="38" t="s">
        <v>266</v>
      </c>
      <c r="F78" s="31"/>
      <c r="G78" s="31"/>
      <c r="H78" s="31"/>
      <c r="I78" s="31"/>
      <c r="J78" s="31"/>
      <c r="K78" s="31"/>
      <c r="L78" s="31"/>
      <c r="M78" s="72">
        <f t="shared" si="2"/>
        <v>0</v>
      </c>
      <c r="N78" s="27">
        <f>RANK($M$5:$M$93,$M$5:$M$93,0)</f>
        <v>1</v>
      </c>
    </row>
    <row r="79" spans="1:14" ht="15.75" x14ac:dyDescent="0.2">
      <c r="A79" s="35">
        <f t="shared" si="3"/>
        <v>75</v>
      </c>
      <c r="B79" s="41" t="s">
        <v>127</v>
      </c>
      <c r="C79" s="63" t="s">
        <v>75</v>
      </c>
      <c r="D79" s="68" t="s">
        <v>267</v>
      </c>
      <c r="E79" s="54" t="s">
        <v>268</v>
      </c>
      <c r="F79" s="31"/>
      <c r="G79" s="31"/>
      <c r="H79" s="31"/>
      <c r="I79" s="31"/>
      <c r="J79" s="31"/>
      <c r="K79" s="31"/>
      <c r="L79" s="31"/>
      <c r="M79" s="72">
        <f t="shared" si="2"/>
        <v>0</v>
      </c>
      <c r="N79" s="27">
        <f>RANK($M$5:$M$93,$M$5:$M$93,0)</f>
        <v>1</v>
      </c>
    </row>
    <row r="80" spans="1:14" ht="15.75" x14ac:dyDescent="0.25">
      <c r="A80" s="35">
        <f t="shared" si="3"/>
        <v>76</v>
      </c>
      <c r="B80" s="40" t="s">
        <v>128</v>
      </c>
      <c r="C80" s="63" t="s">
        <v>129</v>
      </c>
      <c r="D80" s="68" t="s">
        <v>269</v>
      </c>
      <c r="E80" s="38" t="s">
        <v>270</v>
      </c>
      <c r="F80" s="31"/>
      <c r="G80" s="31"/>
      <c r="H80" s="31"/>
      <c r="I80" s="31"/>
      <c r="J80" s="31"/>
      <c r="K80" s="31"/>
      <c r="L80" s="31"/>
      <c r="M80" s="72">
        <f t="shared" si="2"/>
        <v>0</v>
      </c>
      <c r="N80" s="27">
        <f>RANK($M$5:$M$93,$M$5:$M$93,0)</f>
        <v>1</v>
      </c>
    </row>
    <row r="81" spans="1:14" ht="15" x14ac:dyDescent="0.2">
      <c r="A81" s="35">
        <f t="shared" si="3"/>
        <v>77</v>
      </c>
      <c r="B81" s="41" t="s">
        <v>130</v>
      </c>
      <c r="C81" s="63" t="s">
        <v>126</v>
      </c>
      <c r="D81" s="69" t="s">
        <v>271</v>
      </c>
      <c r="E81" s="54" t="s">
        <v>272</v>
      </c>
      <c r="F81" s="31"/>
      <c r="G81" s="31"/>
      <c r="H81" s="31"/>
      <c r="I81" s="31"/>
      <c r="J81" s="31"/>
      <c r="K81" s="31"/>
      <c r="L81" s="31"/>
      <c r="M81" s="72">
        <f t="shared" si="2"/>
        <v>0</v>
      </c>
      <c r="N81" s="27">
        <f>RANK($M$5:$M$93,$M$5:$M$93,0)</f>
        <v>1</v>
      </c>
    </row>
    <row r="82" spans="1:14" ht="15.75" x14ac:dyDescent="0.25">
      <c r="A82" s="35">
        <f t="shared" si="3"/>
        <v>78</v>
      </c>
      <c r="B82" s="41" t="s">
        <v>131</v>
      </c>
      <c r="C82" s="63" t="s">
        <v>129</v>
      </c>
      <c r="D82" s="68" t="s">
        <v>273</v>
      </c>
      <c r="E82" s="38" t="s">
        <v>274</v>
      </c>
      <c r="F82" s="31"/>
      <c r="G82" s="31"/>
      <c r="H82" s="31"/>
      <c r="I82" s="31"/>
      <c r="J82" s="31"/>
      <c r="K82" s="31"/>
      <c r="L82" s="31"/>
      <c r="M82" s="72">
        <f t="shared" si="2"/>
        <v>0</v>
      </c>
      <c r="N82" s="27">
        <f>RANK($M$5:$M$93,$M$5:$M$93,0)</f>
        <v>1</v>
      </c>
    </row>
    <row r="83" spans="1:14" ht="15" x14ac:dyDescent="0.25">
      <c r="A83" s="35">
        <f t="shared" si="3"/>
        <v>79</v>
      </c>
      <c r="B83" s="41" t="s">
        <v>132</v>
      </c>
      <c r="C83" s="63" t="s">
        <v>122</v>
      </c>
      <c r="D83" s="69" t="s">
        <v>275</v>
      </c>
      <c r="E83" s="38" t="s">
        <v>276</v>
      </c>
      <c r="F83" s="31"/>
      <c r="G83" s="31"/>
      <c r="H83" s="31"/>
      <c r="I83" s="31"/>
      <c r="J83" s="31"/>
      <c r="K83" s="31"/>
      <c r="L83" s="31"/>
      <c r="M83" s="72">
        <f t="shared" si="2"/>
        <v>0</v>
      </c>
      <c r="N83" s="27">
        <f>RANK($M$5:$M$93,$M$5:$M$93,0)</f>
        <v>1</v>
      </c>
    </row>
    <row r="84" spans="1:14" ht="15" x14ac:dyDescent="0.25">
      <c r="A84" s="35">
        <f t="shared" si="3"/>
        <v>80</v>
      </c>
      <c r="B84" s="64" t="s">
        <v>133</v>
      </c>
      <c r="C84" s="63" t="s">
        <v>134</v>
      </c>
      <c r="D84" s="69" t="s">
        <v>277</v>
      </c>
      <c r="E84" s="38" t="s">
        <v>278</v>
      </c>
      <c r="F84" s="31"/>
      <c r="G84" s="31"/>
      <c r="H84" s="31"/>
      <c r="I84" s="31"/>
      <c r="J84" s="31"/>
      <c r="K84" s="31"/>
      <c r="L84" s="31"/>
      <c r="M84" s="72">
        <f t="shared" si="2"/>
        <v>0</v>
      </c>
      <c r="N84" s="27">
        <f>RANK($M$5:$M$93,$M$5:$M$93,0)</f>
        <v>1</v>
      </c>
    </row>
    <row r="85" spans="1:14" ht="15" x14ac:dyDescent="0.2">
      <c r="A85" s="35">
        <f t="shared" si="3"/>
        <v>81</v>
      </c>
      <c r="B85" s="41" t="s">
        <v>135</v>
      </c>
      <c r="C85" s="63" t="s">
        <v>43</v>
      </c>
      <c r="D85" s="69" t="s">
        <v>279</v>
      </c>
      <c r="E85" s="33" t="s">
        <v>280</v>
      </c>
      <c r="F85" s="31"/>
      <c r="G85" s="31"/>
      <c r="H85" s="31"/>
      <c r="I85" s="31"/>
      <c r="J85" s="31"/>
      <c r="K85" s="31"/>
      <c r="L85" s="31"/>
      <c r="M85" s="72">
        <f t="shared" si="2"/>
        <v>0</v>
      </c>
      <c r="N85" s="27">
        <f>RANK($M$5:$M$93,$M$5:$M$93,0)</f>
        <v>1</v>
      </c>
    </row>
    <row r="86" spans="1:14" ht="15" x14ac:dyDescent="0.2">
      <c r="A86" s="35">
        <f t="shared" si="3"/>
        <v>82</v>
      </c>
      <c r="B86" s="65" t="s">
        <v>136</v>
      </c>
      <c r="C86" s="63" t="s">
        <v>43</v>
      </c>
      <c r="D86" s="69" t="s">
        <v>281</v>
      </c>
      <c r="E86" s="70" t="s">
        <v>282</v>
      </c>
      <c r="F86" s="31"/>
      <c r="G86" s="31"/>
      <c r="H86" s="31"/>
      <c r="I86" s="31"/>
      <c r="J86" s="31"/>
      <c r="K86" s="31"/>
      <c r="L86" s="31"/>
      <c r="M86" s="72">
        <f t="shared" si="2"/>
        <v>0</v>
      </c>
      <c r="N86" s="27">
        <f>RANK($M$5:$M$93,$M$5:$M$93,0)</f>
        <v>1</v>
      </c>
    </row>
    <row r="87" spans="1:14" ht="15" x14ac:dyDescent="0.2">
      <c r="A87" s="35">
        <f t="shared" si="3"/>
        <v>83</v>
      </c>
      <c r="B87" s="41" t="s">
        <v>137</v>
      </c>
      <c r="C87" s="63" t="s">
        <v>122</v>
      </c>
      <c r="D87" s="69" t="s">
        <v>283</v>
      </c>
      <c r="E87" s="54" t="s">
        <v>284</v>
      </c>
      <c r="F87" s="31"/>
      <c r="G87" s="31"/>
      <c r="H87" s="31"/>
      <c r="I87" s="31"/>
      <c r="J87" s="31"/>
      <c r="K87" s="31"/>
      <c r="L87" s="31"/>
      <c r="M87" s="72">
        <f t="shared" si="2"/>
        <v>0</v>
      </c>
      <c r="N87" s="27">
        <f>RANK($M$5:$M$93,$M$5:$M$93,0)</f>
        <v>1</v>
      </c>
    </row>
    <row r="88" spans="1:14" ht="15" x14ac:dyDescent="0.25">
      <c r="A88" s="35">
        <f t="shared" si="3"/>
        <v>84</v>
      </c>
      <c r="B88" s="40" t="s">
        <v>138</v>
      </c>
      <c r="C88" s="63" t="s">
        <v>43</v>
      </c>
      <c r="D88" s="69" t="s">
        <v>285</v>
      </c>
      <c r="E88" s="38" t="s">
        <v>286</v>
      </c>
      <c r="F88" s="31"/>
      <c r="G88" s="31"/>
      <c r="H88" s="31"/>
      <c r="I88" s="31"/>
      <c r="J88" s="31"/>
      <c r="K88" s="31"/>
      <c r="L88" s="31"/>
      <c r="M88" s="72">
        <f t="shared" si="2"/>
        <v>0</v>
      </c>
      <c r="N88" s="27">
        <f>RANK($M$5:$M$93,$M$5:$M$93,0)</f>
        <v>1</v>
      </c>
    </row>
    <row r="89" spans="1:14" ht="15" x14ac:dyDescent="0.25">
      <c r="A89" s="35">
        <f t="shared" si="3"/>
        <v>85</v>
      </c>
      <c r="B89" s="41" t="s">
        <v>139</v>
      </c>
      <c r="C89" s="63" t="s">
        <v>299</v>
      </c>
      <c r="D89" s="69" t="s">
        <v>287</v>
      </c>
      <c r="E89" s="38" t="s">
        <v>288</v>
      </c>
      <c r="F89" s="31"/>
      <c r="G89" s="31"/>
      <c r="H89" s="31"/>
      <c r="I89" s="31"/>
      <c r="J89" s="31"/>
      <c r="K89" s="31"/>
      <c r="L89" s="31"/>
      <c r="M89" s="72">
        <f t="shared" si="2"/>
        <v>0</v>
      </c>
      <c r="N89" s="27">
        <f>RANK($M$5:$M$93,$M$5:$M$93,0)</f>
        <v>1</v>
      </c>
    </row>
    <row r="90" spans="1:14" ht="15" x14ac:dyDescent="0.25">
      <c r="A90" s="35">
        <f t="shared" si="3"/>
        <v>86</v>
      </c>
      <c r="B90" s="41" t="s">
        <v>140</v>
      </c>
      <c r="C90" s="63" t="s">
        <v>140</v>
      </c>
      <c r="D90" s="69" t="s">
        <v>289</v>
      </c>
      <c r="E90" s="38" t="s">
        <v>290</v>
      </c>
      <c r="F90" s="31"/>
      <c r="G90" s="31"/>
      <c r="H90" s="31"/>
      <c r="I90" s="31"/>
      <c r="J90" s="31"/>
      <c r="K90" s="31"/>
      <c r="L90" s="31"/>
      <c r="M90" s="72">
        <f t="shared" si="2"/>
        <v>0</v>
      </c>
      <c r="N90" s="27">
        <f>RANK($M$5:$M$93,$M$5:$M$93,0)</f>
        <v>1</v>
      </c>
    </row>
    <row r="91" spans="1:14" ht="15" x14ac:dyDescent="0.25">
      <c r="A91" s="35">
        <f t="shared" si="3"/>
        <v>87</v>
      </c>
      <c r="B91" s="40" t="s">
        <v>141</v>
      </c>
      <c r="C91" s="63" t="s">
        <v>45</v>
      </c>
      <c r="D91" s="38" t="s">
        <v>291</v>
      </c>
      <c r="E91" s="38" t="s">
        <v>292</v>
      </c>
      <c r="F91" s="31"/>
      <c r="G91" s="31"/>
      <c r="H91" s="31"/>
      <c r="I91" s="31"/>
      <c r="J91" s="31"/>
      <c r="K91" s="31"/>
      <c r="L91" s="31"/>
      <c r="M91" s="72">
        <f t="shared" si="2"/>
        <v>0</v>
      </c>
      <c r="N91" s="27">
        <f>RANK($M$5:$M$93,$M$5:$M$93,0)</f>
        <v>1</v>
      </c>
    </row>
    <row r="92" spans="1:14" ht="15" x14ac:dyDescent="0.25">
      <c r="A92" s="35">
        <f t="shared" si="3"/>
        <v>88</v>
      </c>
      <c r="B92" s="40" t="s">
        <v>142</v>
      </c>
      <c r="C92" s="63" t="s">
        <v>122</v>
      </c>
      <c r="D92" s="38" t="s">
        <v>293</v>
      </c>
      <c r="E92" s="38" t="s">
        <v>294</v>
      </c>
      <c r="F92" s="31"/>
      <c r="G92" s="31"/>
      <c r="H92" s="31"/>
      <c r="I92" s="31"/>
      <c r="J92" s="31"/>
      <c r="K92" s="31"/>
      <c r="L92" s="31"/>
      <c r="M92" s="72">
        <f t="shared" si="2"/>
        <v>0</v>
      </c>
      <c r="N92" s="27">
        <f>RANK($M$5:$M$93,$M$5:$M$93,0)</f>
        <v>1</v>
      </c>
    </row>
    <row r="93" spans="1:14" ht="15" x14ac:dyDescent="0.25">
      <c r="A93" s="35">
        <f t="shared" si="3"/>
        <v>89</v>
      </c>
      <c r="B93" s="40" t="s">
        <v>143</v>
      </c>
      <c r="C93" s="63" t="s">
        <v>56</v>
      </c>
      <c r="D93" s="38" t="s">
        <v>295</v>
      </c>
      <c r="E93" s="71" t="s">
        <v>296</v>
      </c>
      <c r="F93" s="31"/>
      <c r="G93" s="31"/>
      <c r="H93" s="31"/>
      <c r="I93" s="31"/>
      <c r="J93" s="31"/>
      <c r="K93" s="31"/>
      <c r="L93" s="31"/>
      <c r="M93" s="72">
        <f t="shared" si="2"/>
        <v>0</v>
      </c>
      <c r="N93" s="27">
        <f>RANK($M$5:$M$93,$M$5:$M$93,0)</f>
        <v>1</v>
      </c>
    </row>
    <row r="94" spans="1:14" x14ac:dyDescent="0.2">
      <c r="D94" s="3"/>
      <c r="E94" s="3"/>
      <c r="F94" s="32"/>
      <c r="G94" s="32"/>
      <c r="H94" s="32"/>
      <c r="I94" s="32"/>
      <c r="J94" s="32"/>
      <c r="K94" s="32"/>
      <c r="L94" s="32"/>
    </row>
    <row r="95" spans="1:14" x14ac:dyDescent="0.2">
      <c r="D95" s="3"/>
      <c r="E95" s="3"/>
      <c r="F95" s="3"/>
      <c r="G95" s="3"/>
      <c r="H95" s="3"/>
      <c r="I95" s="3"/>
      <c r="J95" s="3"/>
    </row>
    <row r="96" spans="1:14" x14ac:dyDescent="0.2">
      <c r="D96" s="3"/>
      <c r="E96" s="3"/>
      <c r="F96" s="3"/>
      <c r="G96" s="3"/>
      <c r="H96" s="3"/>
      <c r="I96" s="3"/>
      <c r="J96" s="3"/>
    </row>
    <row r="97" spans="4:10" x14ac:dyDescent="0.2">
      <c r="D97" s="3"/>
      <c r="E97" s="3"/>
      <c r="F97" s="3"/>
      <c r="G97" s="3"/>
      <c r="H97" s="3"/>
      <c r="I97" s="3"/>
      <c r="J97" s="3"/>
    </row>
    <row r="98" spans="4:10" x14ac:dyDescent="0.2">
      <c r="D98" s="3"/>
      <c r="E98" s="3"/>
      <c r="F98" s="3"/>
      <c r="G98" s="3"/>
      <c r="H98" s="3"/>
      <c r="I98" s="3"/>
      <c r="J98" s="3"/>
    </row>
    <row r="99" spans="4:10" x14ac:dyDescent="0.2">
      <c r="D99" s="3"/>
      <c r="E99" s="3"/>
      <c r="F99" s="3"/>
      <c r="G99" s="3"/>
      <c r="H99" s="3"/>
      <c r="I99" s="3"/>
      <c r="J99" s="3"/>
    </row>
    <row r="100" spans="4:10" x14ac:dyDescent="0.2">
      <c r="D100" s="3"/>
      <c r="E100" s="3"/>
      <c r="F100" s="3"/>
      <c r="G100" s="3"/>
      <c r="H100" s="3"/>
      <c r="I100" s="3"/>
      <c r="J100" s="3"/>
    </row>
    <row r="101" spans="4:10" x14ac:dyDescent="0.2">
      <c r="D101" s="3"/>
      <c r="E101" s="3"/>
      <c r="F101" s="3"/>
      <c r="G101" s="3"/>
      <c r="H101" s="3"/>
      <c r="I101" s="3"/>
      <c r="J101" s="3"/>
    </row>
    <row r="102" spans="4:10" x14ac:dyDescent="0.2">
      <c r="D102" s="3"/>
      <c r="E102" s="3"/>
      <c r="F102" s="3"/>
      <c r="G102" s="3"/>
      <c r="H102" s="3"/>
      <c r="I102" s="3"/>
      <c r="J102" s="3"/>
    </row>
    <row r="103" spans="4:10" x14ac:dyDescent="0.2">
      <c r="D103" s="3"/>
      <c r="E103" s="3"/>
      <c r="F103" s="3"/>
      <c r="G103" s="3"/>
      <c r="H103" s="3"/>
      <c r="I103" s="3"/>
      <c r="J103" s="3"/>
    </row>
    <row r="104" spans="4:10" x14ac:dyDescent="0.2">
      <c r="D104" s="3"/>
      <c r="E104" s="3"/>
      <c r="F104" s="3"/>
      <c r="G104" s="3"/>
      <c r="H104" s="3"/>
      <c r="I104" s="3"/>
      <c r="J104" s="3"/>
    </row>
    <row r="105" spans="4:10" x14ac:dyDescent="0.2">
      <c r="D105" s="3"/>
      <c r="E105" s="3"/>
      <c r="F105" s="3"/>
      <c r="G105" s="3"/>
      <c r="H105" s="3"/>
      <c r="I105" s="3"/>
      <c r="J105" s="3"/>
    </row>
    <row r="106" spans="4:10" x14ac:dyDescent="0.2">
      <c r="D106" s="3"/>
      <c r="E106" s="3"/>
      <c r="F106" s="3"/>
      <c r="G106" s="3"/>
      <c r="H106" s="3"/>
      <c r="I106" s="3"/>
      <c r="J106" s="3"/>
    </row>
    <row r="107" spans="4:10" x14ac:dyDescent="0.2">
      <c r="D107" s="3"/>
      <c r="E107" s="3"/>
      <c r="F107" s="3"/>
      <c r="G107" s="3"/>
      <c r="H107" s="3"/>
      <c r="I107" s="3"/>
      <c r="J107" s="3"/>
    </row>
    <row r="108" spans="4:10" x14ac:dyDescent="0.2">
      <c r="D108" s="3"/>
      <c r="E108" s="3"/>
      <c r="F108" s="3"/>
      <c r="G108" s="3"/>
      <c r="H108" s="3"/>
      <c r="I108" s="3"/>
      <c r="J108" s="3"/>
    </row>
    <row r="109" spans="4:10" x14ac:dyDescent="0.2">
      <c r="D109" s="3"/>
      <c r="E109" s="3"/>
      <c r="F109" s="3"/>
      <c r="G109" s="3"/>
      <c r="H109" s="3"/>
      <c r="I109" s="3"/>
      <c r="J109" s="3"/>
    </row>
    <row r="110" spans="4:10" x14ac:dyDescent="0.2">
      <c r="D110" s="3"/>
      <c r="E110" s="3"/>
      <c r="F110" s="3"/>
      <c r="G110" s="3"/>
      <c r="H110" s="3"/>
      <c r="I110" s="3"/>
      <c r="J110" s="3"/>
    </row>
    <row r="111" spans="4:10" x14ac:dyDescent="0.2">
      <c r="D111" s="3"/>
      <c r="E111" s="3"/>
      <c r="F111" s="3"/>
      <c r="G111" s="3"/>
      <c r="H111" s="3"/>
      <c r="I111" s="3"/>
      <c r="J111" s="3"/>
    </row>
    <row r="112" spans="4:10" x14ac:dyDescent="0.2">
      <c r="D112" s="3"/>
      <c r="E112" s="3"/>
      <c r="F112" s="3"/>
      <c r="G112" s="3"/>
      <c r="H112" s="3"/>
      <c r="I112" s="3"/>
      <c r="J112" s="3"/>
    </row>
    <row r="113" spans="4:10" x14ac:dyDescent="0.2">
      <c r="D113" s="3"/>
      <c r="E113" s="3"/>
      <c r="F113" s="3"/>
      <c r="G113" s="3"/>
      <c r="H113" s="3"/>
      <c r="I113" s="3"/>
      <c r="J113" s="3"/>
    </row>
    <row r="114" spans="4:10" x14ac:dyDescent="0.2">
      <c r="D114" s="3"/>
      <c r="E114" s="3"/>
      <c r="F114" s="3"/>
      <c r="G114" s="3"/>
      <c r="H114" s="3"/>
      <c r="I114" s="3"/>
      <c r="J114" s="3"/>
    </row>
  </sheetData>
  <mergeCells count="1">
    <mergeCell ref="A1:M1"/>
  </mergeCells>
  <phoneticPr fontId="3" type="noConversion"/>
  <conditionalFormatting sqref="D74:D90">
    <cfRule type="expression" dxfId="5" priority="1">
      <formula>$E74="Input"</formula>
    </cfRule>
    <cfRule type="expression" dxfId="4" priority="2">
      <formula>$E74="Entry Compiled"</formula>
    </cfRule>
    <cfRule type="expression" dxfId="3" priority="3">
      <formula>$E74="Completed"</formula>
    </cfRule>
    <cfRule type="expression" dxfId="2" priority="4">
      <formula>$E74="Edited"</formula>
    </cfRule>
    <cfRule type="expression" dxfId="1" priority="5">
      <formula>$E74="Reviewed"</formula>
    </cfRule>
    <cfRule type="expression" dxfId="0" priority="6">
      <formula>$E74="Qualified"</formula>
    </cfRule>
  </conditionalFormatting>
  <printOptions horizontalCentered="1"/>
  <pageMargins left="0" right="0" top="0.5" bottom="0.5" header="0.05" footer="0.05"/>
  <pageSetup paperSize="5" scale="69" fitToHeight="0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28"/>
  <sheetViews>
    <sheetView workbookViewId="0">
      <selection activeCell="B34" sqref="B34"/>
    </sheetView>
  </sheetViews>
  <sheetFormatPr defaultRowHeight="12.75" x14ac:dyDescent="0.2"/>
  <cols>
    <col min="1" max="1" width="23" customWidth="1"/>
    <col min="2" max="2" width="149.42578125" bestFit="1" customWidth="1"/>
    <col min="3" max="3" width="22" customWidth="1"/>
  </cols>
  <sheetData>
    <row r="1" spans="1:26" ht="18.75" x14ac:dyDescent="0.3">
      <c r="A1" s="45" t="s">
        <v>15</v>
      </c>
      <c r="B1" s="46"/>
      <c r="C1" s="47" t="s">
        <v>39</v>
      </c>
      <c r="D1" s="45"/>
      <c r="E1" s="46"/>
      <c r="F1" s="47"/>
      <c r="G1" s="45"/>
      <c r="H1" s="46"/>
      <c r="I1" s="47"/>
      <c r="J1" s="45"/>
      <c r="K1" s="46"/>
      <c r="L1" s="47"/>
      <c r="M1" s="45"/>
      <c r="N1" s="46"/>
      <c r="O1" s="47"/>
      <c r="P1" s="45"/>
      <c r="Q1" s="46"/>
      <c r="R1" s="47"/>
      <c r="S1" s="45"/>
      <c r="T1" s="46"/>
      <c r="U1" s="47"/>
      <c r="V1" s="45"/>
      <c r="W1" s="46"/>
      <c r="X1" s="47"/>
      <c r="Y1" s="45"/>
      <c r="Z1" s="46"/>
    </row>
    <row r="2" spans="1:26" ht="10.5" customHeight="1" x14ac:dyDescent="0.2">
      <c r="A2" s="15"/>
      <c r="C2" s="48"/>
      <c r="D2" s="15"/>
      <c r="F2" s="48"/>
      <c r="G2" s="15"/>
      <c r="I2" s="48"/>
      <c r="J2" s="15"/>
      <c r="L2" s="48"/>
      <c r="M2" s="15"/>
      <c r="O2" s="48"/>
      <c r="P2" s="15"/>
      <c r="R2" s="48"/>
      <c r="S2" s="15"/>
      <c r="U2" s="48"/>
      <c r="V2" s="15"/>
      <c r="X2" s="48"/>
      <c r="Y2" s="15"/>
    </row>
    <row r="3" spans="1:26" ht="15.75" x14ac:dyDescent="0.2">
      <c r="A3" s="16" t="s">
        <v>7</v>
      </c>
      <c r="C3" s="48"/>
      <c r="D3" s="16"/>
      <c r="F3" s="48"/>
      <c r="G3" s="16"/>
      <c r="I3" s="48"/>
      <c r="J3" s="16"/>
      <c r="L3" s="48"/>
      <c r="M3" s="16"/>
      <c r="O3" s="48"/>
      <c r="P3" s="16"/>
      <c r="R3" s="48"/>
      <c r="S3" s="16"/>
      <c r="U3" s="48"/>
      <c r="V3" s="16"/>
      <c r="X3" s="48"/>
      <c r="Y3" s="16"/>
    </row>
    <row r="4" spans="1:26" ht="15.75" x14ac:dyDescent="0.2">
      <c r="A4" s="16" t="s">
        <v>16</v>
      </c>
      <c r="C4" s="48">
        <v>9</v>
      </c>
      <c r="D4" s="16"/>
      <c r="F4" s="48"/>
      <c r="G4" s="16"/>
      <c r="I4" s="48"/>
      <c r="J4" s="16"/>
      <c r="L4" s="48"/>
      <c r="M4" s="16"/>
      <c r="O4" s="48"/>
      <c r="P4" s="16"/>
      <c r="R4" s="48"/>
      <c r="S4" s="16"/>
      <c r="U4" s="48"/>
      <c r="V4" s="16"/>
      <c r="X4" s="48"/>
      <c r="Y4" s="16"/>
    </row>
    <row r="5" spans="1:26" ht="15.75" x14ac:dyDescent="0.25">
      <c r="A5" s="16"/>
      <c r="B5" s="6" t="s">
        <v>17</v>
      </c>
      <c r="C5" s="49"/>
      <c r="D5" s="16"/>
      <c r="E5" s="6"/>
      <c r="F5" s="49"/>
      <c r="G5" s="16"/>
      <c r="H5" s="6"/>
      <c r="I5" s="49"/>
      <c r="J5" s="16"/>
      <c r="K5" s="6"/>
      <c r="L5" s="49"/>
      <c r="M5" s="16"/>
      <c r="N5" s="6"/>
      <c r="O5" s="49"/>
      <c r="P5" s="16"/>
      <c r="Q5" s="6"/>
      <c r="R5" s="49"/>
      <c r="S5" s="16"/>
      <c r="T5" s="6"/>
      <c r="U5" s="49"/>
      <c r="V5" s="16"/>
      <c r="W5" s="6"/>
      <c r="X5" s="49"/>
      <c r="Y5" s="16"/>
      <c r="Z5" s="6"/>
    </row>
    <row r="6" spans="1:26" ht="15.75" x14ac:dyDescent="0.25">
      <c r="A6" s="16"/>
      <c r="B6" s="6" t="s">
        <v>18</v>
      </c>
      <c r="C6" s="49"/>
      <c r="D6" s="16"/>
      <c r="E6" s="6"/>
      <c r="F6" s="49"/>
      <c r="G6" s="16"/>
      <c r="H6" s="6"/>
      <c r="I6" s="49"/>
      <c r="J6" s="16"/>
      <c r="K6" s="6"/>
      <c r="L6" s="49"/>
      <c r="M6" s="16"/>
      <c r="N6" s="6"/>
      <c r="O6" s="49"/>
      <c r="P6" s="16"/>
      <c r="Q6" s="6"/>
      <c r="R6" s="49"/>
      <c r="S6" s="16"/>
      <c r="T6" s="6"/>
      <c r="U6" s="49"/>
      <c r="V6" s="16"/>
      <c r="W6" s="6"/>
      <c r="X6" s="49"/>
      <c r="Y6" s="16"/>
      <c r="Z6" s="6"/>
    </row>
    <row r="7" spans="1:26" ht="15.75" x14ac:dyDescent="0.2">
      <c r="A7" s="16" t="s">
        <v>25</v>
      </c>
      <c r="C7" s="48">
        <v>8</v>
      </c>
      <c r="D7" s="16"/>
      <c r="F7" s="48"/>
      <c r="G7" s="16"/>
      <c r="I7" s="48"/>
      <c r="J7" s="16"/>
      <c r="L7" s="48"/>
      <c r="M7" s="16"/>
      <c r="O7" s="48"/>
      <c r="P7" s="16"/>
      <c r="R7" s="48"/>
      <c r="S7" s="16"/>
      <c r="U7" s="48"/>
      <c r="V7" s="16"/>
      <c r="X7" s="48"/>
      <c r="Y7" s="16"/>
    </row>
    <row r="8" spans="1:26" ht="15.75" x14ac:dyDescent="0.25">
      <c r="A8" s="16"/>
      <c r="B8" s="6" t="s">
        <v>26</v>
      </c>
      <c r="C8" s="49"/>
      <c r="D8" s="16"/>
      <c r="E8" s="6"/>
      <c r="F8" s="49"/>
      <c r="G8" s="16"/>
      <c r="H8" s="6"/>
      <c r="I8" s="49"/>
      <c r="J8" s="16"/>
      <c r="K8" s="6"/>
      <c r="L8" s="49"/>
      <c r="M8" s="16"/>
      <c r="N8" s="6"/>
      <c r="O8" s="49"/>
      <c r="P8" s="16"/>
      <c r="Q8" s="6"/>
      <c r="R8" s="49"/>
      <c r="S8" s="16"/>
      <c r="T8" s="6"/>
      <c r="U8" s="49"/>
      <c r="V8" s="16"/>
      <c r="W8" s="6"/>
      <c r="X8" s="49"/>
      <c r="Y8" s="16"/>
      <c r="Z8" s="6"/>
    </row>
    <row r="9" spans="1:26" ht="15.75" x14ac:dyDescent="0.25">
      <c r="A9" s="16"/>
      <c r="B9" s="6" t="s">
        <v>27</v>
      </c>
      <c r="C9" s="49"/>
      <c r="D9" s="16"/>
      <c r="E9" s="6"/>
      <c r="F9" s="49"/>
      <c r="G9" s="16"/>
      <c r="H9" s="6"/>
      <c r="I9" s="49"/>
      <c r="J9" s="16"/>
      <c r="K9" s="6"/>
      <c r="L9" s="49"/>
      <c r="M9" s="16"/>
      <c r="N9" s="6"/>
      <c r="O9" s="49"/>
      <c r="P9" s="16"/>
      <c r="Q9" s="6"/>
      <c r="R9" s="49"/>
      <c r="S9" s="16"/>
      <c r="T9" s="6"/>
      <c r="U9" s="49"/>
      <c r="V9" s="16"/>
      <c r="W9" s="6"/>
      <c r="X9" s="49"/>
      <c r="Y9" s="16"/>
      <c r="Z9" s="6"/>
    </row>
    <row r="10" spans="1:26" ht="15.75" x14ac:dyDescent="0.25">
      <c r="A10" s="16"/>
      <c r="B10" s="6" t="s">
        <v>28</v>
      </c>
      <c r="C10" s="49"/>
      <c r="D10" s="16"/>
      <c r="E10" s="6"/>
      <c r="F10" s="49"/>
      <c r="G10" s="16"/>
      <c r="H10" s="6"/>
      <c r="I10" s="49"/>
      <c r="J10" s="16"/>
      <c r="K10" s="6"/>
      <c r="L10" s="49"/>
      <c r="M10" s="16"/>
      <c r="N10" s="6"/>
      <c r="O10" s="49"/>
      <c r="P10" s="16"/>
      <c r="Q10" s="6"/>
      <c r="R10" s="49"/>
      <c r="S10" s="16"/>
      <c r="T10" s="6"/>
      <c r="U10" s="49"/>
      <c r="V10" s="16"/>
      <c r="W10" s="6"/>
      <c r="X10" s="49"/>
      <c r="Y10" s="16"/>
      <c r="Z10" s="6"/>
    </row>
    <row r="11" spans="1:26" ht="15.75" x14ac:dyDescent="0.25">
      <c r="A11" s="16"/>
      <c r="B11" s="6" t="s">
        <v>29</v>
      </c>
      <c r="C11" s="49"/>
      <c r="D11" s="16"/>
      <c r="E11" s="6"/>
      <c r="F11" s="49"/>
      <c r="G11" s="16"/>
      <c r="H11" s="6"/>
      <c r="I11" s="49"/>
      <c r="J11" s="16"/>
      <c r="K11" s="6"/>
      <c r="L11" s="49"/>
      <c r="M11" s="16"/>
      <c r="N11" s="6"/>
      <c r="O11" s="49"/>
      <c r="P11" s="16"/>
      <c r="Q11" s="6"/>
      <c r="R11" s="49"/>
      <c r="S11" s="16"/>
      <c r="T11" s="6"/>
      <c r="U11" s="49"/>
      <c r="V11" s="16"/>
      <c r="W11" s="6"/>
      <c r="X11" s="49"/>
      <c r="Y11" s="16"/>
      <c r="Z11" s="6"/>
    </row>
    <row r="12" spans="1:26" ht="15.75" x14ac:dyDescent="0.2">
      <c r="A12" s="16" t="s">
        <v>8</v>
      </c>
      <c r="C12" s="48">
        <v>5</v>
      </c>
      <c r="D12" s="16"/>
      <c r="F12" s="48"/>
      <c r="G12" s="16"/>
      <c r="I12" s="48"/>
      <c r="J12" s="16"/>
      <c r="L12" s="48"/>
      <c r="M12" s="16"/>
      <c r="O12" s="48"/>
      <c r="P12" s="16"/>
      <c r="R12" s="48"/>
      <c r="S12" s="16"/>
      <c r="U12" s="48"/>
      <c r="V12" s="16"/>
      <c r="X12" s="48"/>
      <c r="Y12" s="16"/>
    </row>
    <row r="13" spans="1:26" ht="15.75" x14ac:dyDescent="0.25">
      <c r="A13" s="16"/>
      <c r="B13" s="6" t="s">
        <v>9</v>
      </c>
      <c r="C13" s="49"/>
      <c r="D13" s="16"/>
      <c r="E13" s="6"/>
      <c r="F13" s="49"/>
      <c r="G13" s="16"/>
      <c r="H13" s="6"/>
      <c r="I13" s="49"/>
      <c r="J13" s="16"/>
      <c r="K13" s="6"/>
      <c r="L13" s="49"/>
      <c r="M13" s="16"/>
      <c r="N13" s="6"/>
      <c r="O13" s="49"/>
      <c r="P13" s="16"/>
      <c r="Q13" s="6"/>
      <c r="R13" s="49"/>
      <c r="S13" s="16"/>
      <c r="T13" s="6"/>
      <c r="U13" s="49"/>
      <c r="V13" s="16"/>
      <c r="W13" s="6"/>
      <c r="X13" s="49"/>
      <c r="Y13" s="16"/>
      <c r="Z13" s="6"/>
    </row>
    <row r="14" spans="1:26" ht="15.75" x14ac:dyDescent="0.2">
      <c r="A14" s="16" t="s">
        <v>19</v>
      </c>
      <c r="C14" s="48">
        <v>3</v>
      </c>
      <c r="D14" s="16"/>
      <c r="F14" s="48"/>
      <c r="G14" s="16"/>
      <c r="I14" s="48"/>
      <c r="J14" s="16"/>
      <c r="L14" s="48"/>
      <c r="M14" s="16"/>
      <c r="O14" s="48"/>
      <c r="P14" s="16"/>
      <c r="R14" s="48"/>
      <c r="S14" s="16"/>
      <c r="U14" s="48"/>
      <c r="V14" s="16"/>
      <c r="X14" s="48"/>
      <c r="Y14" s="16"/>
    </row>
    <row r="15" spans="1:26" ht="15.75" x14ac:dyDescent="0.25">
      <c r="A15" s="16"/>
      <c r="B15" s="6" t="s">
        <v>20</v>
      </c>
      <c r="C15" s="49"/>
      <c r="D15" s="16"/>
      <c r="E15" s="6"/>
      <c r="F15" s="49"/>
      <c r="G15" s="16"/>
      <c r="H15" s="6"/>
      <c r="I15" s="49"/>
      <c r="J15" s="16"/>
      <c r="K15" s="6"/>
      <c r="L15" s="49"/>
      <c r="M15" s="16"/>
      <c r="N15" s="6"/>
      <c r="O15" s="49"/>
      <c r="P15" s="16"/>
      <c r="Q15" s="6"/>
      <c r="R15" s="49"/>
      <c r="S15" s="16"/>
      <c r="T15" s="6"/>
      <c r="U15" s="49"/>
      <c r="V15" s="16"/>
      <c r="W15" s="6"/>
      <c r="X15" s="49"/>
      <c r="Y15" s="16"/>
      <c r="Z15" s="6"/>
    </row>
    <row r="16" spans="1:26" ht="15.75" x14ac:dyDescent="0.25">
      <c r="A16" s="16"/>
      <c r="B16" s="6" t="s">
        <v>21</v>
      </c>
      <c r="C16" s="49"/>
      <c r="D16" s="16"/>
      <c r="E16" s="6"/>
      <c r="F16" s="49"/>
      <c r="G16" s="16"/>
      <c r="H16" s="6"/>
      <c r="I16" s="49"/>
      <c r="J16" s="16"/>
      <c r="K16" s="6"/>
      <c r="L16" s="49"/>
      <c r="M16" s="16"/>
      <c r="N16" s="6"/>
      <c r="O16" s="49"/>
      <c r="P16" s="16"/>
      <c r="Q16" s="6"/>
      <c r="R16" s="49"/>
      <c r="S16" s="16"/>
      <c r="T16" s="6"/>
      <c r="U16" s="49"/>
      <c r="V16" s="16"/>
      <c r="W16" s="6"/>
      <c r="X16" s="49"/>
      <c r="Y16" s="16"/>
      <c r="Z16" s="6"/>
    </row>
    <row r="17" spans="1:26" ht="15.75" x14ac:dyDescent="0.2">
      <c r="A17" s="16" t="s">
        <v>30</v>
      </c>
      <c r="C17" s="48">
        <v>8</v>
      </c>
      <c r="D17" s="16"/>
      <c r="F17" s="48"/>
      <c r="G17" s="16"/>
      <c r="I17" s="48"/>
      <c r="J17" s="16"/>
      <c r="L17" s="48"/>
      <c r="M17" s="16"/>
      <c r="O17" s="48"/>
      <c r="P17" s="16"/>
      <c r="R17" s="48"/>
      <c r="S17" s="16"/>
      <c r="U17" s="48"/>
      <c r="V17" s="16"/>
      <c r="X17" s="48"/>
      <c r="Y17" s="16"/>
    </row>
    <row r="18" spans="1:26" ht="15.75" x14ac:dyDescent="0.2">
      <c r="A18" s="17"/>
      <c r="B18" s="14" t="s">
        <v>31</v>
      </c>
      <c r="C18" s="50"/>
      <c r="D18" s="17"/>
      <c r="E18" s="14"/>
      <c r="F18" s="50"/>
      <c r="G18" s="17"/>
      <c r="H18" s="14"/>
      <c r="I18" s="50"/>
      <c r="J18" s="17"/>
      <c r="K18" s="14"/>
      <c r="L18" s="50"/>
      <c r="M18" s="17"/>
      <c r="N18" s="14"/>
      <c r="O18" s="50"/>
      <c r="P18" s="17"/>
      <c r="Q18" s="14"/>
      <c r="R18" s="50"/>
      <c r="S18" s="17"/>
      <c r="T18" s="14"/>
      <c r="U18" s="50"/>
      <c r="V18" s="17"/>
      <c r="W18" s="14"/>
      <c r="X18" s="50"/>
      <c r="Y18" s="17"/>
      <c r="Z18" s="14"/>
    </row>
    <row r="19" spans="1:26" ht="15.75" x14ac:dyDescent="0.2">
      <c r="A19" s="17"/>
      <c r="B19" s="14" t="s">
        <v>32</v>
      </c>
      <c r="C19" s="50"/>
      <c r="D19" s="17"/>
      <c r="E19" s="14"/>
      <c r="F19" s="50"/>
      <c r="G19" s="17"/>
      <c r="H19" s="14"/>
      <c r="I19" s="50"/>
      <c r="J19" s="17"/>
      <c r="K19" s="14"/>
      <c r="L19" s="50"/>
      <c r="M19" s="17"/>
      <c r="N19" s="14"/>
      <c r="O19" s="50"/>
      <c r="P19" s="17"/>
      <c r="Q19" s="14"/>
      <c r="R19" s="50"/>
      <c r="S19" s="17"/>
      <c r="T19" s="14"/>
      <c r="U19" s="50"/>
      <c r="V19" s="17"/>
      <c r="W19" s="14"/>
      <c r="X19" s="50"/>
      <c r="Y19" s="17"/>
      <c r="Z19" s="14"/>
    </row>
    <row r="20" spans="1:26" ht="15.75" x14ac:dyDescent="0.2">
      <c r="A20" s="13" t="s">
        <v>33</v>
      </c>
      <c r="C20" s="48">
        <v>9</v>
      </c>
      <c r="D20" s="13"/>
      <c r="F20" s="48"/>
      <c r="G20" s="13"/>
      <c r="I20" s="48"/>
      <c r="J20" s="13"/>
      <c r="L20" s="48"/>
      <c r="M20" s="13"/>
      <c r="O20" s="48"/>
      <c r="P20" s="13"/>
      <c r="R20" s="48"/>
      <c r="S20" s="13"/>
      <c r="U20" s="48"/>
      <c r="V20" s="13"/>
      <c r="X20" s="48"/>
      <c r="Y20" s="13"/>
    </row>
    <row r="21" spans="1:26" ht="15.75" x14ac:dyDescent="0.25">
      <c r="A21" s="13"/>
      <c r="B21" s="6" t="s">
        <v>34</v>
      </c>
      <c r="C21" s="49"/>
      <c r="D21" s="13"/>
      <c r="E21" s="6"/>
      <c r="F21" s="49"/>
      <c r="G21" s="13"/>
      <c r="H21" s="6"/>
      <c r="I21" s="49"/>
      <c r="J21" s="13"/>
      <c r="K21" s="6"/>
      <c r="L21" s="49"/>
      <c r="M21" s="13"/>
      <c r="N21" s="6"/>
      <c r="O21" s="49"/>
      <c r="P21" s="13"/>
      <c r="Q21" s="6"/>
      <c r="R21" s="49"/>
      <c r="S21" s="13"/>
      <c r="T21" s="6"/>
      <c r="U21" s="49"/>
      <c r="V21" s="13"/>
      <c r="W21" s="6"/>
      <c r="X21" s="49"/>
      <c r="Y21" s="13"/>
      <c r="Z21" s="6"/>
    </row>
    <row r="22" spans="1:26" ht="15.75" x14ac:dyDescent="0.25">
      <c r="A22" s="13"/>
      <c r="B22" s="6" t="s">
        <v>22</v>
      </c>
      <c r="C22" s="49"/>
      <c r="D22" s="13"/>
      <c r="E22" s="6"/>
      <c r="F22" s="49"/>
      <c r="G22" s="13"/>
      <c r="H22" s="6"/>
      <c r="I22" s="49"/>
      <c r="J22" s="13"/>
      <c r="K22" s="6"/>
      <c r="L22" s="49"/>
      <c r="M22" s="13"/>
      <c r="N22" s="6"/>
      <c r="O22" s="49"/>
      <c r="P22" s="13"/>
      <c r="Q22" s="6"/>
      <c r="R22" s="49"/>
      <c r="S22" s="13"/>
      <c r="T22" s="6"/>
      <c r="U22" s="49"/>
      <c r="V22" s="13"/>
      <c r="W22" s="6"/>
      <c r="X22" s="49"/>
      <c r="Y22" s="13"/>
      <c r="Z22" s="6"/>
    </row>
    <row r="23" spans="1:26" ht="15.75" x14ac:dyDescent="0.2">
      <c r="A23" s="13" t="s">
        <v>35</v>
      </c>
      <c r="C23" s="48">
        <v>7</v>
      </c>
      <c r="D23" s="13"/>
      <c r="F23" s="48"/>
      <c r="G23" s="13"/>
      <c r="I23" s="48"/>
      <c r="J23" s="13"/>
      <c r="L23" s="48"/>
      <c r="M23" s="13"/>
      <c r="O23" s="48"/>
      <c r="P23" s="13"/>
      <c r="R23" s="48"/>
      <c r="S23" s="13"/>
      <c r="U23" s="48"/>
      <c r="V23" s="13"/>
      <c r="X23" s="48"/>
      <c r="Y23" s="13"/>
    </row>
    <row r="24" spans="1:26" ht="15.75" x14ac:dyDescent="0.25">
      <c r="A24" s="14"/>
      <c r="B24" s="6" t="s">
        <v>36</v>
      </c>
      <c r="C24" s="49"/>
      <c r="D24" s="14"/>
      <c r="E24" s="6"/>
      <c r="F24" s="49"/>
      <c r="G24" s="14"/>
      <c r="H24" s="6"/>
      <c r="I24" s="49"/>
      <c r="J24" s="14"/>
      <c r="K24" s="6"/>
      <c r="L24" s="49"/>
      <c r="M24" s="14"/>
      <c r="N24" s="6"/>
      <c r="O24" s="49"/>
      <c r="P24" s="14"/>
      <c r="Q24" s="6"/>
      <c r="R24" s="49"/>
      <c r="S24" s="14"/>
      <c r="T24" s="6"/>
      <c r="U24" s="49"/>
      <c r="V24" s="14"/>
      <c r="W24" s="6"/>
      <c r="X24" s="49"/>
      <c r="Y24" s="14"/>
      <c r="Z24" s="6"/>
    </row>
    <row r="25" spans="1:26" ht="15.75" x14ac:dyDescent="0.25">
      <c r="B25" s="6" t="s">
        <v>37</v>
      </c>
      <c r="C25" s="49"/>
      <c r="E25" s="6"/>
      <c r="F25" s="49"/>
      <c r="H25" s="6"/>
      <c r="I25" s="49"/>
      <c r="K25" s="6"/>
      <c r="L25" s="49"/>
      <c r="N25" s="6"/>
      <c r="O25" s="49"/>
      <c r="Q25" s="6"/>
      <c r="R25" s="49"/>
      <c r="T25" s="6"/>
      <c r="U25" s="49"/>
      <c r="W25" s="6"/>
      <c r="X25" s="49"/>
      <c r="Z25" s="6"/>
    </row>
    <row r="26" spans="1:26" ht="15.75" x14ac:dyDescent="0.25">
      <c r="B26" s="6" t="s">
        <v>38</v>
      </c>
      <c r="C26" s="48"/>
      <c r="E26" s="6"/>
      <c r="F26" s="48"/>
      <c r="H26" s="6"/>
      <c r="I26" s="48"/>
      <c r="K26" s="6"/>
      <c r="L26" s="48"/>
      <c r="N26" s="6"/>
      <c r="O26" s="48"/>
      <c r="Q26" s="6"/>
      <c r="R26" s="48"/>
      <c r="T26" s="6"/>
      <c r="U26" s="48"/>
      <c r="W26" s="6"/>
      <c r="X26" s="48"/>
      <c r="Z26" s="6"/>
    </row>
    <row r="27" spans="1:26" ht="18.75" x14ac:dyDescent="0.2">
      <c r="A27" s="15"/>
      <c r="C27" s="48"/>
      <c r="D27" s="15"/>
      <c r="F27" s="48"/>
      <c r="G27" s="15"/>
      <c r="I27" s="48"/>
      <c r="J27" s="15"/>
      <c r="L27" s="48"/>
      <c r="M27" s="15"/>
      <c r="O27" s="48"/>
      <c r="P27" s="15"/>
      <c r="R27" s="48"/>
      <c r="S27" s="15"/>
      <c r="U27" s="48"/>
      <c r="V27" s="15"/>
      <c r="X27" s="48"/>
      <c r="Y27" s="15"/>
    </row>
    <row r="28" spans="1:26" ht="15.75" x14ac:dyDescent="0.2">
      <c r="A28" s="16"/>
      <c r="C28" s="48"/>
      <c r="D28" s="16"/>
      <c r="F28" s="48"/>
      <c r="G28" s="16"/>
      <c r="I28" s="48"/>
      <c r="J28" s="16"/>
      <c r="L28" s="48"/>
      <c r="M28" s="16"/>
      <c r="O28" s="48"/>
      <c r="P28" s="16"/>
      <c r="R28" s="48"/>
      <c r="S28" s="16"/>
      <c r="U28" s="48"/>
      <c r="V28" s="16"/>
      <c r="X28" s="48"/>
      <c r="Y28" s="16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FEE07064181544AD874F2C90148ECE" ma:contentTypeVersion="12" ma:contentTypeDescription="Create a new document." ma:contentTypeScope="" ma:versionID="993c7730181e57ed2f32bf00483d7a60">
  <xsd:schema xmlns:xsd="http://www.w3.org/2001/XMLSchema" xmlns:xs="http://www.w3.org/2001/XMLSchema" xmlns:p="http://schemas.microsoft.com/office/2006/metadata/properties" xmlns:ns1="http://schemas.microsoft.com/sharepoint/v3" xmlns:ns3="6bd89f97-cb89-4ee1-b88c-b4b001dc2d96" targetNamespace="http://schemas.microsoft.com/office/2006/metadata/properties" ma:root="true" ma:fieldsID="475b57341fc0037baa39d826d625f4b7" ns1:_="" ns3:_="">
    <xsd:import namespace="http://schemas.microsoft.com/sharepoint/v3"/>
    <xsd:import namespace="6bd89f97-cb89-4ee1-b88c-b4b001dc2d9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d89f97-cb89-4ee1-b88c-b4b001dc2d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028A984-9507-438D-8477-89E7153778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bd89f97-cb89-4ee1-b88c-b4b001dc2d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6BF3697-DF9B-407E-8AAF-2D6EFF101E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D88F91-EF6B-4982-8B21-BC5C60E3B18C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sharepoint/v3"/>
    <ds:schemaRef ds:uri="http://schemas.openxmlformats.org/package/2006/metadata/core-properties"/>
    <ds:schemaRef ds:uri="6bd89f97-cb89-4ee1-b88c-b4b001dc2d9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Score sheet</vt:lpstr>
      <vt:lpstr>Definitions</vt:lpstr>
      <vt:lpstr>'Score sheet'!Print_Area</vt:lpstr>
      <vt:lpstr>'Score sheet'!Print_Titles</vt:lpstr>
    </vt:vector>
  </TitlesOfParts>
  <Company>LMI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RClifford</dc:creator>
  <cp:lastModifiedBy>Langlais, Raymond R.</cp:lastModifiedBy>
  <cp:lastPrinted>2020-10-16T12:36:05Z</cp:lastPrinted>
  <dcterms:created xsi:type="dcterms:W3CDTF">2005-07-25T19:28:40Z</dcterms:created>
  <dcterms:modified xsi:type="dcterms:W3CDTF">2023-10-12T13:47:56Z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0x0101001EFEE07064181544AD874F2C90148ECE</vt:lpwstr>
  </property>
</Properties>
</file>